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30" windowWidth="17715" windowHeight="11295" activeTab="1"/>
  </bookViews>
  <sheets>
    <sheet name="記入例" sheetId="1" r:id="rId1"/>
    <sheet name="別紙３－２別添収支予算書" sheetId="2" r:id="rId2"/>
  </sheets>
  <definedNames>
    <definedName name="_xlnm.Print_Area" localSheetId="0">'記入例'!$B$1:$O$39</definedName>
    <definedName name="_xlnm.Print_Area" localSheetId="1">'別紙３－２別添収支予算書'!$B$1:$O$39</definedName>
  </definedNames>
  <calcPr fullCalcOnLoad="1"/>
</workbook>
</file>

<file path=xl/sharedStrings.xml><?xml version="1.0" encoding="utf-8"?>
<sst xmlns="http://schemas.openxmlformats.org/spreadsheetml/2006/main" count="131" uniqueCount="67">
  <si>
    <t>別紙３－２（別添）</t>
  </si>
  <si>
    <t>_YOS_KJ_3-2-B_</t>
  </si>
  <si>
    <t>収    支    予　　算　　書</t>
  </si>
  <si>
    <t>事業細目名</t>
  </si>
  <si>
    <t>（収入）</t>
  </si>
  <si>
    <t>(単位：円)</t>
  </si>
  <si>
    <t>科目</t>
  </si>
  <si>
    <t>　金　　　額</t>
  </si>
  <si>
    <t>内　　　　　　　　　　　　　　　　　容</t>
  </si>
  <si>
    <t>備　　　考</t>
  </si>
  <si>
    <t>補助金</t>
  </si>
  <si>
    <t>合計</t>
  </si>
  <si>
    <t>（支出）</t>
  </si>
  <si>
    <t>事業に要する経費</t>
  </si>
  <si>
    <t>助　　成　　対　　象　　経　　費</t>
  </si>
  <si>
    <t>助　成　対　象　外　経　費</t>
  </si>
  <si>
    <t>助 成 対 象 経 費 総 額 Ａ</t>
  </si>
  <si>
    <t>左記のうち、助成対象経費限度額  Ｂ</t>
  </si>
  <si>
    <t>差引（Ａ-Ｂ）</t>
  </si>
  <si>
    <t>金　額</t>
  </si>
  <si>
    <t>内　　　　容</t>
  </si>
  <si>
    <t>(限度を超過した額)</t>
  </si>
  <si>
    <t>諸謝金</t>
  </si>
  <si>
    <t>旅費</t>
  </si>
  <si>
    <t>渡航費</t>
  </si>
  <si>
    <t>滞在費</t>
  </si>
  <si>
    <t>借料及び損料</t>
  </si>
  <si>
    <t>消耗品費</t>
  </si>
  <si>
    <t>スポーツ用具費</t>
  </si>
  <si>
    <t>備品費</t>
  </si>
  <si>
    <t>印刷製本費</t>
  </si>
  <si>
    <t>通信運搬費</t>
  </si>
  <si>
    <t>委託費</t>
  </si>
  <si>
    <t>賃金</t>
  </si>
  <si>
    <t>会議費</t>
  </si>
  <si>
    <t>雑役務費</t>
  </si>
  <si>
    <t>Ｃ</t>
  </si>
  <si>
    <t>総合型地域スポーツクラブ自立支援</t>
  </si>
  <si>
    <t>総合型地域スポーツクラブマネジャー設置支援</t>
  </si>
  <si>
    <t>○○市</t>
  </si>
  <si>
    <t>スポーツフォアオールクラブ</t>
  </si>
  <si>
    <t>自己負担分</t>
  </si>
  <si>
    <t>(注)  Ｂの合計額が実施要領に定める助成対象経費の合計額の限度を超える場合はその限度の額を、また、超えない場合はＢの合計額をＣ欄に記入すること。このＣ欄の額をもって助成金の額を算定すること。</t>
  </si>
  <si>
    <t>総合型地域スポーツクラブマ創設支援</t>
  </si>
  <si>
    <t>総合型地域スポーツクラブ創設支援</t>
  </si>
  <si>
    <t>体操教室@2,000円×24回
ヨガ教室@1,500円×36回
グラウンドゴルフ@5,000円×48回</t>
  </si>
  <si>
    <t>体操教室@2,000円×24回
ヨガ教室@1,500円×36回
グラウンドゴルフ@5,000円×48回</t>
  </si>
  <si>
    <t>ヨガマット500円×100枚
バランスボール1,000円×16個</t>
  </si>
  <si>
    <t>ヨガマット500円×100枚
バランスボール1,000円×16個</t>
  </si>
  <si>
    <t>チラシ2,000部×30円×4回
ポスター2,000部×100円</t>
  </si>
  <si>
    <t>チラシ2,000部×30円×4回
ポスター2,000部×100円</t>
  </si>
  <si>
    <t>間接助成事業者（クラブ名）</t>
  </si>
  <si>
    <t>助成事業者（団体名）</t>
  </si>
  <si>
    <t>体操教室@6,000円×2名×12回×２期
ヨガ教室@3,000円×4名×36回
グラウンドゴルフ@1,000円×11名×48回</t>
  </si>
  <si>
    <t>体操教室@4,000円×2名×12回×２期
ヨガ教室@3,000円×4名×36回
グラウンドゴルフ@1,000円×11名×48回</t>
  </si>
  <si>
    <t>別紙３－２（別添）</t>
  </si>
  <si>
    <t>補助金のうち、くじ助成金</t>
  </si>
  <si>
    <t>補助金のうち、自治体負担</t>
  </si>
  <si>
    <t>Ｃ</t>
  </si>
  <si>
    <t>クラブにしごうし</t>
  </si>
  <si>
    <t xml:space="preserve">水鳥シャトル@3,500円×10ダース
バドミントンラケット@5000円×15本
ソフトテニスラケット@6,000円×10本
ソフトテニスボール@3000円×2箱
ソフトテニス空気入れ@5000円×1箱
卓球台@120,000円×2
卓球ピンポン玉@7000円×2箱
ミニバレーボール@900円×20個
バウンドテニスボール280円×50缶
硬式テニスボール500円×18缶
ジュニアサッカーゴール@180,000円×1
ジュニアサッカーゴールネット@20,000円×1
</t>
  </si>
  <si>
    <t>謝金計算：1ヶ月あたり2500円＋1回指導する毎に、300円の謝金を支払う。</t>
  </si>
  <si>
    <t>種目指導者(定期教室16種目分)
@2,500円×12ヶ月×19人分＋1400回×300円
※新教室立ち上げ
陸上教室講師謝金@2,500円×12ヶ月＋50回×300円
タグラグビー教室@2,500円×12ヶ月＋50回×300円</t>
  </si>
  <si>
    <t>定期種目教室体育館使用料@350円×700回
定期種目教室グラウンド使用料@300円×370回
定期種目教室公民館使用料@100円×100回
定期種目教室空調使用料@100円×30回
新教室立ち上げ施設使用料@100円×100回
プール使用料(大人)@300円×100回
プール使用料(子ども)200円×50回　　
弓道使用料@100円×100回
備品使用料(卓球台)@1500円×50回
硬式テニス電灯代@1000円×10回</t>
  </si>
  <si>
    <t>熊本県合志市</t>
  </si>
  <si>
    <t>クラブにしごうし負担</t>
  </si>
  <si>
    <r>
      <t>クラブチラシ@30円×10000部
クラブポスター@500円×50部
封筒長形</t>
    </r>
    <r>
      <rPr>
        <sz val="11"/>
        <rFont val="ＭＳ 明朝"/>
        <family val="1"/>
      </rPr>
      <t>3@25円×500部
封筒細形@23円×500部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</si>
</sst>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50">
    <font>
      <sz val="11"/>
      <name val="ＭＳ Ｐゴシック"/>
      <family val="3"/>
    </font>
    <font>
      <sz val="11"/>
      <color indexed="8"/>
      <name val="ＭＳ Ｐゴシック"/>
      <family val="3"/>
    </font>
    <font>
      <sz val="11"/>
      <name val="ＭＳ 明朝"/>
      <family val="1"/>
    </font>
    <font>
      <sz val="6"/>
      <name val="ＭＳ Ｐゴシック"/>
      <family val="3"/>
    </font>
    <font>
      <sz val="14"/>
      <name val="ＭＳ 明朝"/>
      <family val="1"/>
    </font>
    <font>
      <sz val="14"/>
      <name val="Century"/>
      <family val="1"/>
    </font>
    <font>
      <sz val="9"/>
      <name val="ＭＳ 明朝"/>
      <family val="1"/>
    </font>
    <font>
      <sz val="11"/>
      <color indexed="8"/>
      <name val="ＭＳ 明朝"/>
      <family val="1"/>
    </font>
    <font>
      <sz val="6"/>
      <name val="ＭＳ Ｐ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indexed="10"/>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hair"/>
    </border>
    <border>
      <left>
        <color indexed="63"/>
      </left>
      <right style="hair"/>
      <top style="thin"/>
      <bottom style="hair"/>
    </border>
    <border>
      <left style="hair"/>
      <right style="hair"/>
      <top style="thin"/>
      <bottom style="hair"/>
    </border>
    <border>
      <left style="thin"/>
      <right>
        <color indexed="63"/>
      </right>
      <top style="hair"/>
      <bottom style="hair"/>
    </border>
    <border>
      <left>
        <color indexed="63"/>
      </left>
      <right style="hair"/>
      <top style="hair"/>
      <bottom style="hair"/>
    </border>
    <border>
      <left style="hair"/>
      <right style="hair"/>
      <top style="hair"/>
      <bottom style="hair"/>
    </border>
    <border>
      <left style="thin"/>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style="thin"/>
      <top style="hair"/>
      <bottom style="hair"/>
    </border>
    <border>
      <left>
        <color indexed="63"/>
      </left>
      <right>
        <color indexed="63"/>
      </right>
      <top style="thin"/>
      <bottom>
        <color indexed="63"/>
      </bottom>
    </border>
    <border>
      <left style="double"/>
      <right style="double"/>
      <top style="double"/>
      <bottom style="double"/>
    </border>
    <border>
      <left style="hair"/>
      <right>
        <color indexed="63"/>
      </right>
      <top style="hair"/>
      <bottom style="hair"/>
    </border>
    <border>
      <left style="hair"/>
      <right style="hair"/>
      <top style="hair"/>
      <bottom style="thin"/>
    </border>
    <border>
      <left style="hair"/>
      <right style="thin"/>
      <top style="hair"/>
      <bottom>
        <color indexed="63"/>
      </botto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color indexed="63"/>
      </left>
      <right>
        <color indexed="63"/>
      </right>
      <top>
        <color indexed="63"/>
      </top>
      <bottom style="hair"/>
    </border>
    <border>
      <left style="hair"/>
      <right style="thin"/>
      <top style="thin"/>
      <bottom style="hair"/>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78">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2" fillId="0" borderId="0" xfId="0" applyFont="1" applyBorder="1" applyAlignment="1">
      <alignment vertical="center"/>
    </xf>
    <xf numFmtId="0" fontId="2" fillId="33" borderId="12" xfId="0" applyFont="1" applyFill="1" applyBorder="1" applyAlignment="1">
      <alignment horizontal="center" vertical="center"/>
    </xf>
    <xf numFmtId="0" fontId="5" fillId="0" borderId="0" xfId="0" applyFont="1" applyAlignment="1">
      <alignment horizontal="center" vertical="center" textRotation="18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9" xfId="0" applyBorder="1" applyAlignment="1">
      <alignment horizontal="center" vertical="center"/>
    </xf>
    <xf numFmtId="176" fontId="2" fillId="0" borderId="20" xfId="0" applyNumberFormat="1" applyFont="1" applyBorder="1" applyAlignment="1">
      <alignment horizontal="righ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0" fillId="0" borderId="22" xfId="0"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 fillId="0" borderId="20"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0" borderId="20" xfId="0" applyFont="1" applyBorder="1" applyAlignment="1">
      <alignment horizontal="center" vertical="center"/>
    </xf>
    <xf numFmtId="0" fontId="7" fillId="0" borderId="29" xfId="0" applyFont="1" applyBorder="1" applyAlignment="1">
      <alignment horizontal="lef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xf>
    <xf numFmtId="0" fontId="2" fillId="0" borderId="0" xfId="0" applyFont="1" applyBorder="1" applyAlignment="1">
      <alignment horizontal="right" vertical="center"/>
    </xf>
    <xf numFmtId="176" fontId="49" fillId="0" borderId="20" xfId="0" applyNumberFormat="1" applyFont="1" applyBorder="1" applyAlignment="1">
      <alignment horizontal="right" vertical="center"/>
    </xf>
    <xf numFmtId="38" fontId="2" fillId="0" borderId="30" xfId="49" applyFont="1" applyFill="1" applyBorder="1" applyAlignment="1">
      <alignment horizontal="right" vertical="center"/>
    </xf>
    <xf numFmtId="49" fontId="49" fillId="0" borderId="20" xfId="0" applyNumberFormat="1" applyFont="1" applyBorder="1" applyAlignment="1">
      <alignment horizontal="left" vertical="center"/>
    </xf>
    <xf numFmtId="49" fontId="49" fillId="0" borderId="20" xfId="0" applyNumberFormat="1" applyFont="1" applyBorder="1" applyAlignment="1">
      <alignment horizontal="left" vertical="center" wrapText="1"/>
    </xf>
    <xf numFmtId="176" fontId="49" fillId="0" borderId="20" xfId="0" applyNumberFormat="1" applyFont="1" applyBorder="1" applyAlignment="1">
      <alignment horizontal="center" vertical="center"/>
    </xf>
    <xf numFmtId="0" fontId="49" fillId="0" borderId="20" xfId="0" applyFont="1" applyBorder="1" applyAlignment="1">
      <alignment horizontal="left" vertical="center"/>
    </xf>
    <xf numFmtId="0" fontId="49" fillId="0" borderId="20" xfId="0" applyFont="1" applyBorder="1" applyAlignment="1">
      <alignment horizontal="left" vertical="center" wrapText="1"/>
    </xf>
    <xf numFmtId="176" fontId="49" fillId="34" borderId="31" xfId="0" applyNumberFormat="1" applyFont="1" applyFill="1" applyBorder="1" applyAlignment="1">
      <alignment horizontal="center" vertical="center"/>
    </xf>
    <xf numFmtId="0" fontId="49" fillId="0" borderId="20" xfId="0" applyFont="1" applyBorder="1" applyAlignment="1">
      <alignment horizontal="left" vertical="center"/>
    </xf>
    <xf numFmtId="0" fontId="49" fillId="0" borderId="32" xfId="0" applyFont="1" applyBorder="1" applyAlignment="1">
      <alignment horizontal="left" vertical="center"/>
    </xf>
    <xf numFmtId="0" fontId="49" fillId="0" borderId="32" xfId="0" applyFont="1" applyBorder="1" applyAlignment="1">
      <alignment horizontal="left" vertical="center" wrapText="1"/>
    </xf>
    <xf numFmtId="0" fontId="49" fillId="0" borderId="32" xfId="0" applyFont="1" applyBorder="1" applyAlignment="1" applyProtection="1">
      <alignment horizontal="left" vertical="center" wrapText="1"/>
      <protection locked="0"/>
    </xf>
    <xf numFmtId="0" fontId="7" fillId="0" borderId="20" xfId="0" applyFont="1" applyBorder="1" applyAlignment="1" applyProtection="1">
      <alignment horizontal="left" vertical="center"/>
      <protection locked="0"/>
    </xf>
    <xf numFmtId="176" fontId="2" fillId="35" borderId="20" xfId="0" applyNumberFormat="1" applyFont="1" applyFill="1" applyBorder="1" applyAlignment="1" applyProtection="1">
      <alignment horizontal="right" vertical="center"/>
      <protection locked="0"/>
    </xf>
    <xf numFmtId="176" fontId="49" fillId="35" borderId="20" xfId="0" applyNumberFormat="1" applyFont="1" applyFill="1" applyBorder="1" applyAlignment="1" applyProtection="1">
      <alignment horizontal="right" vertical="center"/>
      <protection locked="0"/>
    </xf>
    <xf numFmtId="176" fontId="2" fillId="36" borderId="20" xfId="0" applyNumberFormat="1" applyFont="1" applyFill="1" applyBorder="1" applyAlignment="1">
      <alignment horizontal="right" vertical="center"/>
    </xf>
    <xf numFmtId="176" fontId="2" fillId="36" borderId="33" xfId="0" applyNumberFormat="1" applyFont="1" applyFill="1" applyBorder="1" applyAlignment="1">
      <alignment horizontal="right" vertical="center"/>
    </xf>
    <xf numFmtId="0" fontId="2" fillId="36" borderId="33" xfId="0" applyFont="1" applyFill="1" applyBorder="1" applyAlignment="1">
      <alignment horizontal="left" vertical="center"/>
    </xf>
    <xf numFmtId="176" fontId="49" fillId="36" borderId="20" xfId="0" applyNumberFormat="1" applyFont="1" applyFill="1" applyBorder="1" applyAlignment="1">
      <alignment horizontal="right" vertical="center"/>
    </xf>
    <xf numFmtId="176" fontId="49" fillId="36" borderId="33" xfId="0" applyNumberFormat="1" applyFont="1" applyFill="1" applyBorder="1" applyAlignment="1">
      <alignment horizontal="right" vertical="center"/>
    </xf>
    <xf numFmtId="49" fontId="2" fillId="0" borderId="34" xfId="49" applyNumberFormat="1" applyFont="1" applyFill="1" applyBorder="1" applyAlignment="1">
      <alignment horizontal="left" vertical="center"/>
    </xf>
    <xf numFmtId="176" fontId="2" fillId="36" borderId="20" xfId="0" applyNumberFormat="1" applyFont="1" applyFill="1" applyBorder="1" applyAlignment="1" applyProtection="1">
      <alignment horizontal="right" vertical="center"/>
      <protection/>
    </xf>
    <xf numFmtId="0" fontId="2" fillId="0" borderId="0" xfId="0" applyFont="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xf numFmtId="0" fontId="5" fillId="0" borderId="0" xfId="0" applyFont="1" applyAlignment="1" applyProtection="1">
      <alignment horizontal="center" vertical="center" textRotation="180"/>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0" xfId="0"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176" fontId="2" fillId="36" borderId="20" xfId="0" applyNumberFormat="1" applyFont="1" applyFill="1" applyBorder="1" applyAlignment="1" applyProtection="1">
      <alignment horizontal="right" vertical="center"/>
      <protection locked="0"/>
    </xf>
    <xf numFmtId="176" fontId="2" fillId="0" borderId="20" xfId="0" applyNumberFormat="1" applyFont="1" applyBorder="1" applyAlignment="1" applyProtection="1">
      <alignment horizontal="right" vertical="center"/>
      <protection locked="0"/>
    </xf>
    <xf numFmtId="0" fontId="2"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176" fontId="2" fillId="36" borderId="33" xfId="0" applyNumberFormat="1" applyFont="1" applyFill="1" applyBorder="1" applyAlignment="1" applyProtection="1">
      <alignment horizontal="right" vertical="center"/>
      <protection locked="0"/>
    </xf>
    <xf numFmtId="0" fontId="2" fillId="0" borderId="23"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176" fontId="2" fillId="0" borderId="20" xfId="0" applyNumberFormat="1" applyFont="1" applyBorder="1" applyAlignment="1" applyProtection="1">
      <alignment vertical="center"/>
      <protection locked="0"/>
    </xf>
    <xf numFmtId="49" fontId="7" fillId="0" borderId="20" xfId="0" applyNumberFormat="1"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2" fillId="0" borderId="19" xfId="0" applyFont="1" applyBorder="1" applyAlignment="1" applyProtection="1">
      <alignment vertical="center"/>
      <protection locked="0"/>
    </xf>
    <xf numFmtId="49" fontId="7" fillId="0" borderId="20" xfId="0" applyNumberFormat="1" applyFont="1" applyBorder="1" applyAlignment="1" applyProtection="1">
      <alignment horizontal="left" vertical="center" wrapText="1"/>
      <protection locked="0"/>
    </xf>
    <xf numFmtId="0" fontId="7" fillId="0" borderId="35" xfId="0" applyFont="1" applyBorder="1" applyAlignment="1" applyProtection="1">
      <alignment horizontal="left" vertical="center"/>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2" fillId="36" borderId="33" xfId="0" applyFont="1" applyFill="1" applyBorder="1" applyAlignment="1" applyProtection="1">
      <alignment horizontal="left" vertical="center"/>
      <protection locked="0"/>
    </xf>
    <xf numFmtId="49" fontId="2" fillId="0" borderId="34" xfId="49" applyNumberFormat="1" applyFont="1" applyFill="1" applyBorder="1" applyAlignment="1" applyProtection="1">
      <alignment horizontal="left" vertical="center"/>
      <protection locked="0"/>
    </xf>
    <xf numFmtId="0" fontId="2" fillId="0" borderId="0" xfId="0" applyFont="1" applyBorder="1" applyAlignment="1" applyProtection="1">
      <alignment horizontal="right" vertical="center"/>
      <protection locked="0"/>
    </xf>
    <xf numFmtId="176" fontId="2" fillId="34" borderId="31" xfId="0" applyNumberFormat="1" applyFont="1" applyFill="1" applyBorder="1" applyAlignment="1" applyProtection="1">
      <alignment horizontal="center" vertical="center"/>
      <protection locked="0"/>
    </xf>
    <xf numFmtId="38" fontId="2" fillId="0" borderId="30" xfId="49" applyFont="1" applyFill="1" applyBorder="1" applyAlignment="1" applyProtection="1">
      <alignment horizontal="right" vertical="center"/>
      <protection locked="0"/>
    </xf>
    <xf numFmtId="0" fontId="2" fillId="0" borderId="0" xfId="0" applyFont="1" applyBorder="1" applyAlignment="1" applyProtection="1">
      <alignment vertical="center"/>
      <protection locked="0"/>
    </xf>
    <xf numFmtId="0" fontId="7" fillId="0" borderId="20"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4" fillId="0" borderId="0" xfId="0" applyFont="1" applyBorder="1" applyAlignment="1">
      <alignment horizontal="center" vertical="center"/>
    </xf>
    <xf numFmtId="0" fontId="2" fillId="0" borderId="36" xfId="0" applyFont="1" applyBorder="1" applyAlignment="1">
      <alignment horizontal="distributed" vertical="center"/>
    </xf>
    <xf numFmtId="0" fontId="49" fillId="35" borderId="14" xfId="0" applyFont="1" applyFill="1" applyBorder="1" applyAlignment="1">
      <alignment horizontal="center" vertical="center"/>
    </xf>
    <xf numFmtId="0" fontId="2" fillId="33" borderId="12" xfId="0" applyFont="1" applyFill="1" applyBorder="1" applyAlignment="1">
      <alignment horizontal="center" vertical="center"/>
    </xf>
    <xf numFmtId="0" fontId="6" fillId="0" borderId="32" xfId="0" applyFont="1" applyBorder="1" applyAlignment="1">
      <alignment horizontal="left" vertical="center"/>
    </xf>
    <xf numFmtId="0" fontId="6" fillId="0" borderId="35" xfId="0" applyFont="1" applyBorder="1" applyAlignment="1">
      <alignment horizontal="left" vertical="center"/>
    </xf>
    <xf numFmtId="0" fontId="6" fillId="0" borderId="19" xfId="0" applyFont="1" applyBorder="1" applyAlignment="1">
      <alignment horizontal="left" vertical="center"/>
    </xf>
    <xf numFmtId="0" fontId="5" fillId="0" borderId="0" xfId="0" applyFont="1" applyAlignment="1">
      <alignment horizontal="center" vertical="center" textRotation="180"/>
    </xf>
    <xf numFmtId="0" fontId="2" fillId="0" borderId="37" xfId="0" applyFont="1" applyBorder="1" applyAlignment="1">
      <alignment horizontal="distributed"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2" fillId="0" borderId="39" xfId="0" applyFont="1" applyBorder="1" applyAlignment="1">
      <alignment horizontal="center" vertical="center"/>
    </xf>
    <xf numFmtId="0" fontId="2" fillId="0" borderId="35" xfId="0" applyFont="1" applyBorder="1" applyAlignment="1">
      <alignment horizontal="distributed" vertical="center"/>
    </xf>
    <xf numFmtId="0" fontId="2" fillId="0" borderId="35" xfId="0" applyFont="1" applyBorder="1" applyAlignment="1">
      <alignment horizontal="left" vertical="center"/>
    </xf>
    <xf numFmtId="0" fontId="2" fillId="0" borderId="40" xfId="0" applyFont="1" applyBorder="1" applyAlignment="1">
      <alignment horizontal="left" vertical="center"/>
    </xf>
    <xf numFmtId="0" fontId="2" fillId="0" borderId="32" xfId="0" applyFont="1" applyBorder="1" applyAlignment="1">
      <alignment horizontal="left" vertical="center"/>
    </xf>
    <xf numFmtId="0" fontId="2" fillId="0" borderId="19" xfId="0" applyFont="1" applyBorder="1" applyAlignment="1">
      <alignment horizontal="left" vertical="center"/>
    </xf>
    <xf numFmtId="0" fontId="9" fillId="0" borderId="35" xfId="0" applyFont="1" applyBorder="1" applyAlignment="1">
      <alignment horizontal="right" vertical="center"/>
    </xf>
    <xf numFmtId="0" fontId="2" fillId="0" borderId="41" xfId="0" applyFont="1" applyBorder="1" applyAlignment="1">
      <alignment horizontal="distributed" vertical="center"/>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22" xfId="0" applyFont="1" applyBorder="1" applyAlignment="1">
      <alignment horizontal="left" vertical="center"/>
    </xf>
    <xf numFmtId="0" fontId="2" fillId="0" borderId="43" xfId="0" applyFont="1" applyBorder="1" applyAlignment="1">
      <alignment horizontal="left" vertical="center"/>
    </xf>
    <xf numFmtId="0" fontId="2" fillId="0" borderId="30" xfId="0" applyFont="1" applyBorder="1" applyAlignment="1">
      <alignment horizontal="distributed" vertical="center"/>
    </xf>
    <xf numFmtId="0" fontId="2" fillId="0" borderId="0" xfId="0" applyFont="1" applyBorder="1" applyAlignment="1">
      <alignment horizontal="distributed" vertical="center"/>
    </xf>
    <xf numFmtId="0" fontId="2" fillId="0" borderId="44" xfId="0" applyFont="1" applyBorder="1" applyAlignment="1">
      <alignment horizontal="distributed" vertical="center"/>
    </xf>
    <xf numFmtId="0" fontId="2" fillId="0" borderId="17" xfId="0"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2" fillId="0" borderId="45" xfId="0" applyFont="1" applyBorder="1" applyAlignment="1">
      <alignment horizontal="center" vertical="center"/>
    </xf>
    <xf numFmtId="0" fontId="0" fillId="0" borderId="29" xfId="0"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distributed" vertical="center" wrapText="1"/>
    </xf>
    <xf numFmtId="0" fontId="2" fillId="0" borderId="41" xfId="0" applyFont="1" applyBorder="1" applyAlignment="1" applyProtection="1">
      <alignment horizontal="distributed" vertical="center"/>
      <protection locked="0"/>
    </xf>
    <xf numFmtId="0" fontId="2" fillId="0" borderId="35" xfId="0" applyFont="1" applyBorder="1" applyAlignment="1" applyProtection="1">
      <alignment horizontal="distributed" vertical="center"/>
      <protection locked="0"/>
    </xf>
    <xf numFmtId="0" fontId="2" fillId="0" borderId="35" xfId="0" applyFont="1" applyBorder="1" applyAlignment="1" applyProtection="1">
      <alignment horizontal="distributed" vertical="center" wrapText="1"/>
      <protection locked="0"/>
    </xf>
    <xf numFmtId="0" fontId="2" fillId="0" borderId="42"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30" xfId="0" applyFont="1" applyBorder="1" applyAlignment="1" applyProtection="1">
      <alignment horizontal="distributed" vertical="center"/>
      <protection locked="0"/>
    </xf>
    <xf numFmtId="0" fontId="2" fillId="0" borderId="0" xfId="0" applyFont="1" applyBorder="1" applyAlignment="1" applyProtection="1">
      <alignment horizontal="distributed" vertical="center"/>
      <protection locked="0"/>
    </xf>
    <xf numFmtId="0" fontId="2" fillId="0" borderId="44" xfId="0" applyFont="1" applyBorder="1" applyAlignment="1" applyProtection="1">
      <alignment horizontal="distributed" vertical="center"/>
      <protection locked="0"/>
    </xf>
    <xf numFmtId="0" fontId="2" fillId="0" borderId="17"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32"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6" fillId="0" borderId="35" xfId="0" applyFont="1" applyBorder="1" applyAlignment="1" applyProtection="1">
      <alignment horizontal="right" vertical="center"/>
      <protection locked="0"/>
    </xf>
    <xf numFmtId="0" fontId="6" fillId="0" borderId="32"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5" fillId="0" borderId="0" xfId="0" applyFont="1" applyAlignment="1" applyProtection="1">
      <alignment horizontal="center" vertical="center" textRotation="180"/>
      <protection locked="0"/>
    </xf>
    <xf numFmtId="0" fontId="2" fillId="0" borderId="36" xfId="0" applyFont="1" applyBorder="1" applyAlignment="1" applyProtection="1">
      <alignment horizontal="distributed" vertical="center"/>
      <protection locked="0"/>
    </xf>
    <xf numFmtId="0" fontId="2" fillId="35" borderId="14" xfId="0" applyFont="1" applyFill="1" applyBorder="1" applyAlignment="1" applyProtection="1">
      <alignment horizontal="center" vertical="center"/>
      <protection locked="0"/>
    </xf>
    <xf numFmtId="0" fontId="2" fillId="0" borderId="37" xfId="0" applyFont="1" applyBorder="1" applyAlignment="1" applyProtection="1">
      <alignment horizontal="distributed" vertical="center"/>
      <protection locked="0"/>
    </xf>
    <xf numFmtId="0" fontId="2" fillId="0" borderId="38"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 fillId="33" borderId="12"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828675</xdr:colOff>
      <xdr:row>6</xdr:row>
      <xdr:rowOff>76200</xdr:rowOff>
    </xdr:from>
    <xdr:to>
      <xdr:col>8</xdr:col>
      <xdr:colOff>2400300</xdr:colOff>
      <xdr:row>9</xdr:row>
      <xdr:rowOff>28575</xdr:rowOff>
    </xdr:to>
    <xdr:sp>
      <xdr:nvSpPr>
        <xdr:cNvPr id="1" name="AutoShape 4"/>
        <xdr:cNvSpPr>
          <a:spLocks/>
        </xdr:cNvSpPr>
      </xdr:nvSpPr>
      <xdr:spPr>
        <a:xfrm>
          <a:off x="4410075" y="1209675"/>
          <a:ext cx="2400300" cy="523875"/>
        </a:xfrm>
        <a:prstGeom prst="wedgeRectCallout">
          <a:avLst>
            <a:gd name="adj1" fmla="val -82925"/>
            <a:gd name="adj2" fmla="val 56949"/>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灰色のセルは数式が入力されているので、変更しないこと。</a:t>
          </a:r>
        </a:p>
      </xdr:txBody>
    </xdr:sp>
    <xdr:clientData/>
  </xdr:twoCellAnchor>
  <xdr:twoCellAnchor>
    <xdr:from>
      <xdr:col>8</xdr:col>
      <xdr:colOff>295275</xdr:colOff>
      <xdr:row>10</xdr:row>
      <xdr:rowOff>85725</xdr:rowOff>
    </xdr:from>
    <xdr:to>
      <xdr:col>10</xdr:col>
      <xdr:colOff>1704975</xdr:colOff>
      <xdr:row>13</xdr:row>
      <xdr:rowOff>85725</xdr:rowOff>
    </xdr:to>
    <xdr:sp>
      <xdr:nvSpPr>
        <xdr:cNvPr id="2" name="AutoShape 4"/>
        <xdr:cNvSpPr>
          <a:spLocks/>
        </xdr:cNvSpPr>
      </xdr:nvSpPr>
      <xdr:spPr>
        <a:xfrm>
          <a:off x="4705350" y="2076450"/>
          <a:ext cx="5324475" cy="857250"/>
        </a:xfrm>
        <a:prstGeom prst="wedgeRectCallout">
          <a:avLst>
            <a:gd name="adj1" fmla="val -69004"/>
            <a:gd name="adj2" fmla="val -26763"/>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補助金のうち、くじ助成金欄：支出の部Ｃ欄</a:t>
          </a:r>
          <a:r>
            <a:rPr lang="en-US" cap="none" sz="1050" b="0" i="0" u="none" baseline="0">
              <a:solidFill>
                <a:srgbClr val="000000"/>
              </a:solidFill>
            </a:rPr>
            <a:t>×</a:t>
          </a:r>
          <a:r>
            <a:rPr lang="en-US" cap="none" sz="1050" b="0" i="0" u="none" baseline="0">
              <a:solidFill>
                <a:srgbClr val="000000"/>
              </a:solidFill>
            </a:rPr>
            <a:t>9/10</a:t>
          </a:r>
          <a:r>
            <a:rPr lang="en-US" cap="none" sz="1050" b="0" i="0" u="none" baseline="0">
              <a:solidFill>
                <a:srgbClr val="000000"/>
              </a:solidFill>
            </a:rPr>
            <a:t>を限度とする</a:t>
          </a:r>
          <a:r>
            <a:rPr lang="en-US" cap="none" sz="1050" b="0" i="0" u="none" baseline="0">
              <a:solidFill>
                <a:srgbClr val="000000"/>
              </a:solidFill>
            </a:rPr>
            <a:t>
</a:t>
          </a:r>
          <a:r>
            <a:rPr lang="en-US" cap="none" sz="1050" b="0" i="0" u="none" baseline="0">
              <a:solidFill>
                <a:srgbClr val="000000"/>
              </a:solidFill>
            </a:rPr>
            <a:t>補助金のうち、自治体負担欄：補助金総額－くじ助成金</a:t>
          </a:r>
        </a:p>
      </xdr:txBody>
    </xdr:sp>
    <xdr:clientData/>
  </xdr:twoCellAnchor>
  <xdr:twoCellAnchor>
    <xdr:from>
      <xdr:col>10</xdr:col>
      <xdr:colOff>561975</xdr:colOff>
      <xdr:row>34</xdr:row>
      <xdr:rowOff>123825</xdr:rowOff>
    </xdr:from>
    <xdr:to>
      <xdr:col>11</xdr:col>
      <xdr:colOff>447675</xdr:colOff>
      <xdr:row>37</xdr:row>
      <xdr:rowOff>200025</xdr:rowOff>
    </xdr:to>
    <xdr:sp>
      <xdr:nvSpPr>
        <xdr:cNvPr id="3" name="AutoShape 4"/>
        <xdr:cNvSpPr>
          <a:spLocks/>
        </xdr:cNvSpPr>
      </xdr:nvSpPr>
      <xdr:spPr>
        <a:xfrm>
          <a:off x="8886825" y="9744075"/>
          <a:ext cx="2971800" cy="933450"/>
        </a:xfrm>
        <a:prstGeom prst="wedgeRectCallout">
          <a:avLst>
            <a:gd name="adj1" fmla="val -69550"/>
            <a:gd name="adj2" fmla="val 45912"/>
          </a:avLst>
        </a:prstGeom>
        <a:solidFill>
          <a:srgbClr val="FFFFFF"/>
        </a:solidFill>
        <a:ln w="9525" cmpd="sng">
          <a:solidFill>
            <a:srgbClr val="000000"/>
          </a:solidFill>
          <a:headEnd type="none"/>
          <a:tailEnd type="none"/>
        </a:ln>
      </xdr:spPr>
      <xdr:txBody>
        <a:bodyPr vertOverflow="clip" wrap="square" lIns="27432" tIns="18288" rIns="27432" bIns="18288"/>
        <a:p>
          <a:pPr algn="just">
            <a:defRPr/>
          </a:pPr>
          <a:r>
            <a:rPr lang="en-US" cap="none" sz="1050" b="0" i="0" u="none" baseline="0">
              <a:solidFill>
                <a:srgbClr val="000000"/>
              </a:solidFill>
            </a:rPr>
            <a:t>「左記のうち、助成対象経費限度額Ｂ欄」の合計額を</a:t>
          </a:r>
          <a:r>
            <a:rPr lang="en-US" cap="none" sz="1050" b="0" i="0" u="none" baseline="0">
              <a:solidFill>
                <a:srgbClr val="000000"/>
              </a:solidFill>
            </a:rPr>
            <a:t>Ｃ欄に</a:t>
          </a:r>
          <a:r>
            <a:rPr lang="en-US" cap="none" sz="1050" b="0" i="0" u="none" baseline="0">
              <a:solidFill>
                <a:srgbClr val="000000"/>
              </a:solidFill>
            </a:rPr>
            <a:t>記入する。</a:t>
          </a:r>
          <a:r>
            <a:rPr lang="en-US" cap="none" sz="1050" b="0" i="0" u="none" baseline="0">
              <a:solidFill>
                <a:srgbClr val="000000"/>
              </a:solidFill>
            </a:rPr>
            <a:t>
</a:t>
          </a:r>
          <a:r>
            <a:rPr lang="en-US" cap="none" sz="1050" b="0" i="0" u="none" baseline="0">
              <a:solidFill>
                <a:srgbClr val="000000"/>
              </a:solidFill>
            </a:rPr>
            <a:t>なお、記入した額が、助成対象経費限度額の上限を超える場合は、その上限額をＣ欄に記入する。</a:t>
          </a:r>
        </a:p>
      </xdr:txBody>
    </xdr:sp>
    <xdr:clientData/>
  </xdr:twoCellAnchor>
  <xdr:twoCellAnchor>
    <xdr:from>
      <xdr:col>7</xdr:col>
      <xdr:colOff>828675</xdr:colOff>
      <xdr:row>14</xdr:row>
      <xdr:rowOff>266700</xdr:rowOff>
    </xdr:from>
    <xdr:to>
      <xdr:col>8</xdr:col>
      <xdr:colOff>2076450</xdr:colOff>
      <xdr:row>17</xdr:row>
      <xdr:rowOff>76200</xdr:rowOff>
    </xdr:to>
    <xdr:sp>
      <xdr:nvSpPr>
        <xdr:cNvPr id="4" name="AutoShape 4"/>
        <xdr:cNvSpPr>
          <a:spLocks/>
        </xdr:cNvSpPr>
      </xdr:nvSpPr>
      <xdr:spPr>
        <a:xfrm>
          <a:off x="4410075" y="3400425"/>
          <a:ext cx="2076450" cy="485775"/>
        </a:xfrm>
        <a:prstGeom prst="wedgeRectCallout">
          <a:avLst>
            <a:gd name="adj1" fmla="val -85699"/>
            <a:gd name="adj2" fmla="val -8611"/>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収入の合計と、支出の事業に要する経費の合計は同額となる。</a:t>
          </a:r>
        </a:p>
      </xdr:txBody>
    </xdr:sp>
    <xdr:clientData/>
  </xdr:twoCellAnchor>
  <xdr:twoCellAnchor>
    <xdr:from>
      <xdr:col>7</xdr:col>
      <xdr:colOff>152400</xdr:colOff>
      <xdr:row>32</xdr:row>
      <xdr:rowOff>85725</xdr:rowOff>
    </xdr:from>
    <xdr:to>
      <xdr:col>8</xdr:col>
      <xdr:colOff>1524000</xdr:colOff>
      <xdr:row>34</xdr:row>
      <xdr:rowOff>161925</xdr:rowOff>
    </xdr:to>
    <xdr:sp>
      <xdr:nvSpPr>
        <xdr:cNvPr id="5" name="AutoShape 8"/>
        <xdr:cNvSpPr>
          <a:spLocks/>
        </xdr:cNvSpPr>
      </xdr:nvSpPr>
      <xdr:spPr>
        <a:xfrm>
          <a:off x="3733800" y="9134475"/>
          <a:ext cx="2200275" cy="647700"/>
        </a:xfrm>
        <a:prstGeom prst="wedgeRectCallout">
          <a:avLst>
            <a:gd name="adj1" fmla="val -67634"/>
            <a:gd name="adj2" fmla="val 116726"/>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事業に要する経費は、助成対象経費総額Ａと助成対象外経費の合計となる。</a:t>
          </a:r>
        </a:p>
      </xdr:txBody>
    </xdr:sp>
    <xdr:clientData/>
  </xdr:twoCellAnchor>
  <xdr:twoCellAnchor>
    <xdr:from>
      <xdr:col>9</xdr:col>
      <xdr:colOff>57150</xdr:colOff>
      <xdr:row>15</xdr:row>
      <xdr:rowOff>9525</xdr:rowOff>
    </xdr:from>
    <xdr:to>
      <xdr:col>10</xdr:col>
      <xdr:colOff>1390650</xdr:colOff>
      <xdr:row>17</xdr:row>
      <xdr:rowOff>238125</xdr:rowOff>
    </xdr:to>
    <xdr:sp>
      <xdr:nvSpPr>
        <xdr:cNvPr id="6" name="AutoShape 7"/>
        <xdr:cNvSpPr>
          <a:spLocks/>
        </xdr:cNvSpPr>
      </xdr:nvSpPr>
      <xdr:spPr>
        <a:xfrm>
          <a:off x="7553325" y="3429000"/>
          <a:ext cx="2162175" cy="619125"/>
        </a:xfrm>
        <a:prstGeom prst="wedgeRectCallout">
          <a:avLst>
            <a:gd name="adj1" fmla="val -65375"/>
            <a:gd name="adj2" fmla="val 170541"/>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実際に、助成対象経費として支出を予定している経費を記入する。</a:t>
          </a:r>
        </a:p>
      </xdr:txBody>
    </xdr:sp>
    <xdr:clientData/>
  </xdr:twoCellAnchor>
  <xdr:twoCellAnchor>
    <xdr:from>
      <xdr:col>8</xdr:col>
      <xdr:colOff>1047750</xdr:colOff>
      <xdr:row>34</xdr:row>
      <xdr:rowOff>219075</xdr:rowOff>
    </xdr:from>
    <xdr:to>
      <xdr:col>8</xdr:col>
      <xdr:colOff>2295525</xdr:colOff>
      <xdr:row>36</xdr:row>
      <xdr:rowOff>133350</xdr:rowOff>
    </xdr:to>
    <xdr:sp>
      <xdr:nvSpPr>
        <xdr:cNvPr id="7" name="角丸四角形吹き出し 11"/>
        <xdr:cNvSpPr>
          <a:spLocks/>
        </xdr:cNvSpPr>
      </xdr:nvSpPr>
      <xdr:spPr>
        <a:xfrm>
          <a:off x="5457825" y="9839325"/>
          <a:ext cx="1247775" cy="485775"/>
        </a:xfrm>
        <a:prstGeom prst="wedgeRoundRectCallout">
          <a:avLst>
            <a:gd name="adj1" fmla="val 97847"/>
            <a:gd name="adj2" fmla="val 9027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対象経費</a:t>
          </a:r>
        </a:p>
      </xdr:txBody>
    </xdr:sp>
    <xdr:clientData/>
  </xdr:twoCellAnchor>
  <xdr:twoCellAnchor>
    <xdr:from>
      <xdr:col>10</xdr:col>
      <xdr:colOff>2409825</xdr:colOff>
      <xdr:row>13</xdr:row>
      <xdr:rowOff>85725</xdr:rowOff>
    </xdr:from>
    <xdr:to>
      <xdr:col>13</xdr:col>
      <xdr:colOff>1524000</xdr:colOff>
      <xdr:row>18</xdr:row>
      <xdr:rowOff>190500</xdr:rowOff>
    </xdr:to>
    <xdr:sp>
      <xdr:nvSpPr>
        <xdr:cNvPr id="8" name="AutoShape 6"/>
        <xdr:cNvSpPr>
          <a:spLocks/>
        </xdr:cNvSpPr>
      </xdr:nvSpPr>
      <xdr:spPr>
        <a:xfrm>
          <a:off x="10734675" y="2933700"/>
          <a:ext cx="4124325" cy="1304925"/>
        </a:xfrm>
        <a:prstGeom prst="wedgeRectCallout">
          <a:avLst>
            <a:gd name="adj1" fmla="val -48245"/>
            <a:gd name="adj2" fmla="val 88314"/>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1050" b="0" i="0" u="none" baseline="0">
              <a:solidFill>
                <a:srgbClr val="000000"/>
              </a:solidFill>
            </a:rPr>
            <a:t>Ａの額が「助成対象経費の基準等」の上限額を超える場合は、その上限額により算出された額を記入する。</a:t>
          </a:r>
          <a:r>
            <a:rPr lang="en-US" cap="none" sz="1050" b="0" i="0" u="none" baseline="0">
              <a:solidFill>
                <a:srgbClr val="000000"/>
              </a:solidFill>
            </a:rPr>
            <a:t>
</a:t>
          </a:r>
          <a:r>
            <a:rPr lang="en-US" cap="none" sz="1050" b="0" i="0" u="none" baseline="0">
              <a:solidFill>
                <a:srgbClr val="000000"/>
              </a:solidFill>
            </a:rPr>
            <a:t>なお、内容欄には、実際に助成対象経費として支出を予定している経費の内訳を記入する。（あわせて、助成対象経費内訳表の提出も必要。）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9"/>
  <sheetViews>
    <sheetView view="pageBreakPreview" zoomScale="70" zoomScaleSheetLayoutView="70" zoomScalePageLayoutView="0" workbookViewId="0" topLeftCell="A13">
      <selection activeCell="K30" sqref="K30"/>
    </sheetView>
  </sheetViews>
  <sheetFormatPr defaultColWidth="9.00390625" defaultRowHeight="13.5"/>
  <cols>
    <col min="1" max="1" width="4.125" style="1" customWidth="1"/>
    <col min="2" max="2" width="1.625" style="3" customWidth="1"/>
    <col min="3" max="4" width="2.375" style="1" customWidth="1"/>
    <col min="5" max="5" width="17.375" style="3" customWidth="1"/>
    <col min="6" max="6" width="1.4921875" style="1" customWidth="1"/>
    <col min="7" max="7" width="17.625" style="1" customWidth="1"/>
    <col min="8" max="8" width="10.875" style="1" customWidth="1"/>
    <col min="9" max="9" width="40.50390625" style="1" bestFit="1" customWidth="1"/>
    <col min="10" max="10" width="10.875" style="1" customWidth="1"/>
    <col min="11" max="11" width="40.50390625" style="1" bestFit="1" customWidth="1"/>
    <col min="12" max="12" width="14.375" style="1" customWidth="1"/>
    <col min="13" max="13" width="10.875" style="1" customWidth="1"/>
    <col min="14" max="14" width="31.625" style="1" customWidth="1"/>
    <col min="15" max="15" width="19.00390625" style="1" customWidth="1"/>
    <col min="16" max="16384" width="9.00390625" style="1" customWidth="1"/>
  </cols>
  <sheetData>
    <row r="1" ht="18" customHeight="1">
      <c r="B1" s="2" t="s">
        <v>55</v>
      </c>
    </row>
    <row r="2" spans="2:15" ht="18.75" customHeight="1">
      <c r="B2" s="110" t="s">
        <v>2</v>
      </c>
      <c r="C2" s="110"/>
      <c r="D2" s="110"/>
      <c r="E2" s="110"/>
      <c r="F2" s="110"/>
      <c r="G2" s="110"/>
      <c r="H2" s="110"/>
      <c r="I2" s="110"/>
      <c r="J2" s="110"/>
      <c r="K2" s="110"/>
      <c r="L2" s="110"/>
      <c r="M2" s="110"/>
      <c r="N2" s="110"/>
      <c r="O2" s="110"/>
    </row>
    <row r="3" spans="1:7" ht="6" customHeight="1">
      <c r="A3" s="3"/>
      <c r="C3" s="3"/>
      <c r="D3" s="3"/>
      <c r="F3" s="3"/>
      <c r="G3" s="3"/>
    </row>
    <row r="4" spans="1:7" ht="6" customHeight="1">
      <c r="A4" s="3"/>
      <c r="C4" s="3"/>
      <c r="D4" s="3"/>
      <c r="F4" s="3"/>
      <c r="G4" s="3"/>
    </row>
    <row r="5" spans="1:15" ht="20.25" customHeight="1">
      <c r="A5" s="3"/>
      <c r="B5" s="5"/>
      <c r="C5" s="111" t="s">
        <v>52</v>
      </c>
      <c r="D5" s="111"/>
      <c r="E5" s="111"/>
      <c r="F5" s="6"/>
      <c r="G5" s="112" t="s">
        <v>39</v>
      </c>
      <c r="H5" s="112"/>
      <c r="I5" s="112"/>
      <c r="J5" s="3"/>
      <c r="K5" s="8"/>
      <c r="L5" s="113"/>
      <c r="M5" s="113"/>
      <c r="N5" s="113"/>
      <c r="O5" s="113"/>
    </row>
    <row r="6" spans="1:15" ht="20.25" customHeight="1">
      <c r="A6" s="117"/>
      <c r="B6" s="5"/>
      <c r="C6" s="111" t="s">
        <v>3</v>
      </c>
      <c r="D6" s="111"/>
      <c r="E6" s="111"/>
      <c r="F6" s="6"/>
      <c r="G6" s="112" t="s">
        <v>37</v>
      </c>
      <c r="H6" s="112"/>
      <c r="I6" s="112"/>
      <c r="J6" s="10"/>
      <c r="K6" s="11" t="s">
        <v>51</v>
      </c>
      <c r="L6" s="112" t="s">
        <v>40</v>
      </c>
      <c r="M6" s="112"/>
      <c r="N6" s="112"/>
      <c r="O6" s="112"/>
    </row>
    <row r="7" spans="1:7" ht="6" customHeight="1">
      <c r="A7" s="117"/>
      <c r="C7" s="12"/>
      <c r="D7" s="12"/>
      <c r="E7" s="12"/>
      <c r="F7" s="3"/>
      <c r="G7" s="3"/>
    </row>
    <row r="8" spans="1:15" ht="18.75" customHeight="1">
      <c r="A8" s="117"/>
      <c r="B8" s="2" t="s">
        <v>4</v>
      </c>
      <c r="C8" s="12"/>
      <c r="D8" s="12"/>
      <c r="E8" s="13"/>
      <c r="F8" s="14"/>
      <c r="O8" s="1" t="s">
        <v>5</v>
      </c>
    </row>
    <row r="9" spans="1:15" ht="20.25" customHeight="1">
      <c r="A9" s="117"/>
      <c r="B9" s="15"/>
      <c r="C9" s="118" t="s">
        <v>6</v>
      </c>
      <c r="D9" s="118"/>
      <c r="E9" s="118"/>
      <c r="F9" s="16"/>
      <c r="G9" s="17" t="s">
        <v>7</v>
      </c>
      <c r="H9" s="119" t="s">
        <v>8</v>
      </c>
      <c r="I9" s="120"/>
      <c r="J9" s="120"/>
      <c r="K9" s="121"/>
      <c r="L9" s="120" t="s">
        <v>9</v>
      </c>
      <c r="M9" s="120"/>
      <c r="N9" s="120"/>
      <c r="O9" s="122"/>
    </row>
    <row r="10" spans="1:15" ht="22.5" customHeight="1">
      <c r="A10" s="117"/>
      <c r="B10" s="18"/>
      <c r="C10" s="123" t="s">
        <v>10</v>
      </c>
      <c r="D10" s="123"/>
      <c r="E10" s="123"/>
      <c r="F10" s="19"/>
      <c r="G10" s="56">
        <f>SUBTOTAL(9,G11:G12)</f>
        <v>1900000</v>
      </c>
      <c r="H10" s="114"/>
      <c r="I10" s="115"/>
      <c r="J10" s="115"/>
      <c r="K10" s="116"/>
      <c r="L10" s="124"/>
      <c r="M10" s="124"/>
      <c r="N10" s="124"/>
      <c r="O10" s="125"/>
    </row>
    <row r="11" spans="1:15" ht="22.5" customHeight="1">
      <c r="A11" s="117"/>
      <c r="B11" s="18"/>
      <c r="C11" s="128" t="s">
        <v>56</v>
      </c>
      <c r="D11" s="128"/>
      <c r="E11" s="128"/>
      <c r="F11" s="19"/>
      <c r="G11" s="52">
        <v>1800000</v>
      </c>
      <c r="H11" s="114"/>
      <c r="I11" s="115"/>
      <c r="J11" s="115"/>
      <c r="K11" s="116"/>
      <c r="L11" s="126"/>
      <c r="M11" s="124"/>
      <c r="N11" s="124"/>
      <c r="O11" s="125"/>
    </row>
    <row r="12" spans="1:15" ht="22.5" customHeight="1">
      <c r="A12" s="117"/>
      <c r="B12" s="18"/>
      <c r="C12" s="128" t="s">
        <v>57</v>
      </c>
      <c r="D12" s="128"/>
      <c r="E12" s="128"/>
      <c r="F12" s="19"/>
      <c r="G12" s="38">
        <v>100000</v>
      </c>
      <c r="H12" s="114"/>
      <c r="I12" s="115"/>
      <c r="J12" s="115"/>
      <c r="K12" s="116"/>
      <c r="L12" s="126"/>
      <c r="M12" s="124"/>
      <c r="N12" s="124"/>
      <c r="O12" s="125"/>
    </row>
    <row r="13" spans="1:15" ht="22.5" customHeight="1">
      <c r="A13" s="117"/>
      <c r="B13" s="18"/>
      <c r="C13" s="123" t="s">
        <v>41</v>
      </c>
      <c r="D13" s="123"/>
      <c r="E13" s="123"/>
      <c r="F13" s="22"/>
      <c r="G13" s="38">
        <v>196000</v>
      </c>
      <c r="H13" s="126"/>
      <c r="I13" s="124"/>
      <c r="J13" s="124"/>
      <c r="K13" s="127"/>
      <c r="L13" s="124"/>
      <c r="M13" s="124"/>
      <c r="N13" s="124"/>
      <c r="O13" s="125"/>
    </row>
    <row r="14" spans="1:15" ht="22.5" customHeight="1">
      <c r="A14" s="117"/>
      <c r="B14" s="18"/>
      <c r="C14" s="123"/>
      <c r="D14" s="123"/>
      <c r="E14" s="123"/>
      <c r="F14" s="19"/>
      <c r="G14" s="20"/>
      <c r="H14" s="126"/>
      <c r="I14" s="124"/>
      <c r="J14" s="124"/>
      <c r="K14" s="127"/>
      <c r="L14" s="124"/>
      <c r="M14" s="124"/>
      <c r="N14" s="124"/>
      <c r="O14" s="125"/>
    </row>
    <row r="15" spans="1:15" ht="22.5" customHeight="1">
      <c r="A15" s="117"/>
      <c r="B15" s="18"/>
      <c r="C15" s="123"/>
      <c r="D15" s="123"/>
      <c r="E15" s="123"/>
      <c r="F15" s="19"/>
      <c r="G15" s="20"/>
      <c r="H15" s="126"/>
      <c r="I15" s="124"/>
      <c r="J15" s="124"/>
      <c r="K15" s="127"/>
      <c r="L15" s="124"/>
      <c r="M15" s="124"/>
      <c r="N15" s="124"/>
      <c r="O15" s="125"/>
    </row>
    <row r="16" spans="1:15" ht="22.5" customHeight="1">
      <c r="A16" s="117"/>
      <c r="B16" s="23"/>
      <c r="C16" s="129" t="s">
        <v>11</v>
      </c>
      <c r="D16" s="129"/>
      <c r="E16" s="129"/>
      <c r="F16" s="24"/>
      <c r="G16" s="57">
        <f>SUBTOTAL(9,G10:G15)</f>
        <v>2096000</v>
      </c>
      <c r="H16" s="130"/>
      <c r="I16" s="131"/>
      <c r="J16" s="131"/>
      <c r="K16" s="132"/>
      <c r="L16" s="131"/>
      <c r="M16" s="131"/>
      <c r="N16" s="131"/>
      <c r="O16" s="133"/>
    </row>
    <row r="17" spans="1:15" ht="8.25" customHeight="1">
      <c r="A17" s="117"/>
      <c r="C17" s="12"/>
      <c r="D17" s="12"/>
      <c r="E17" s="12"/>
      <c r="F17" s="3"/>
      <c r="O17" s="3"/>
    </row>
    <row r="18" spans="1:15" ht="18.75" customHeight="1">
      <c r="A18" s="117"/>
      <c r="B18" s="2" t="s">
        <v>12</v>
      </c>
      <c r="C18" s="12"/>
      <c r="D18" s="12"/>
      <c r="E18" s="13"/>
      <c r="F18" s="14"/>
      <c r="O18" s="1" t="s">
        <v>5</v>
      </c>
    </row>
    <row r="19" spans="1:15" ht="18.75" customHeight="1">
      <c r="A19" s="117"/>
      <c r="B19" s="25"/>
      <c r="C19" s="134" t="s">
        <v>6</v>
      </c>
      <c r="D19" s="134"/>
      <c r="E19" s="134"/>
      <c r="F19" s="26"/>
      <c r="G19" s="137" t="s">
        <v>13</v>
      </c>
      <c r="H19" s="137" t="s">
        <v>14</v>
      </c>
      <c r="I19" s="137"/>
      <c r="J19" s="137"/>
      <c r="K19" s="137"/>
      <c r="L19" s="137"/>
      <c r="M19" s="137" t="s">
        <v>15</v>
      </c>
      <c r="N19" s="139"/>
      <c r="O19" s="140" t="s">
        <v>9</v>
      </c>
    </row>
    <row r="20" spans="1:15" ht="18.75" customHeight="1">
      <c r="A20" s="117"/>
      <c r="B20" s="27"/>
      <c r="C20" s="135"/>
      <c r="D20" s="135"/>
      <c r="E20" s="135"/>
      <c r="F20" s="28"/>
      <c r="G20" s="138"/>
      <c r="H20" s="142" t="s">
        <v>16</v>
      </c>
      <c r="I20" s="142"/>
      <c r="J20" s="142" t="s">
        <v>17</v>
      </c>
      <c r="K20" s="142"/>
      <c r="L20" s="29" t="s">
        <v>18</v>
      </c>
      <c r="M20" s="138"/>
      <c r="N20" s="138"/>
      <c r="O20" s="141"/>
    </row>
    <row r="21" spans="1:15" ht="18.75" customHeight="1">
      <c r="A21" s="117"/>
      <c r="B21" s="30"/>
      <c r="C21" s="136"/>
      <c r="D21" s="136"/>
      <c r="E21" s="136"/>
      <c r="F21" s="31"/>
      <c r="G21" s="138"/>
      <c r="H21" s="29" t="s">
        <v>19</v>
      </c>
      <c r="I21" s="29" t="s">
        <v>20</v>
      </c>
      <c r="J21" s="29" t="s">
        <v>19</v>
      </c>
      <c r="K21" s="29" t="s">
        <v>20</v>
      </c>
      <c r="L21" s="32" t="s">
        <v>21</v>
      </c>
      <c r="M21" s="29" t="s">
        <v>19</v>
      </c>
      <c r="N21" s="29" t="s">
        <v>20</v>
      </c>
      <c r="O21" s="141"/>
    </row>
    <row r="22" spans="1:15" ht="51" customHeight="1">
      <c r="A22" s="117"/>
      <c r="B22" s="18"/>
      <c r="C22" s="123" t="s">
        <v>22</v>
      </c>
      <c r="D22" s="123"/>
      <c r="E22" s="123"/>
      <c r="F22" s="22"/>
      <c r="G22" s="56">
        <f aca="true" t="shared" si="0" ref="G22:G36">H22+M22</f>
        <v>1248000</v>
      </c>
      <c r="H22" s="38">
        <v>1248000</v>
      </c>
      <c r="I22" s="49" t="s">
        <v>53</v>
      </c>
      <c r="J22" s="42">
        <v>1152000</v>
      </c>
      <c r="K22" s="41" t="s">
        <v>54</v>
      </c>
      <c r="L22" s="56">
        <f aca="true" t="shared" si="1" ref="L22:L36">H22-J22</f>
        <v>96000</v>
      </c>
      <c r="M22" s="38"/>
      <c r="N22" s="40"/>
      <c r="O22" s="33"/>
    </row>
    <row r="23" spans="1:15" ht="22.5" customHeight="1">
      <c r="A23" s="117"/>
      <c r="B23" s="18"/>
      <c r="C23" s="123" t="s">
        <v>23</v>
      </c>
      <c r="D23" s="123"/>
      <c r="E23" s="123"/>
      <c r="F23" s="21"/>
      <c r="G23" s="53">
        <f t="shared" si="0"/>
        <v>0</v>
      </c>
      <c r="H23" s="38"/>
      <c r="I23" s="48"/>
      <c r="J23" s="38"/>
      <c r="K23" s="41"/>
      <c r="L23" s="53">
        <f t="shared" si="1"/>
        <v>0</v>
      </c>
      <c r="M23" s="38"/>
      <c r="N23" s="41"/>
      <c r="O23" s="33"/>
    </row>
    <row r="24" spans="1:15" ht="22.5" customHeight="1">
      <c r="A24" s="117"/>
      <c r="B24" s="18"/>
      <c r="C24" s="123" t="s">
        <v>24</v>
      </c>
      <c r="D24" s="123"/>
      <c r="E24" s="123"/>
      <c r="F24" s="22"/>
      <c r="G24" s="53">
        <f t="shared" si="0"/>
        <v>0</v>
      </c>
      <c r="H24" s="38"/>
      <c r="I24" s="47"/>
      <c r="J24" s="42"/>
      <c r="K24" s="41"/>
      <c r="L24" s="53">
        <f t="shared" si="1"/>
        <v>0</v>
      </c>
      <c r="M24" s="38"/>
      <c r="N24" s="41"/>
      <c r="O24" s="33"/>
    </row>
    <row r="25" spans="1:15" ht="22.5" customHeight="1">
      <c r="A25" s="117"/>
      <c r="B25" s="18"/>
      <c r="C25" s="123" t="s">
        <v>25</v>
      </c>
      <c r="D25" s="123"/>
      <c r="E25" s="123"/>
      <c r="F25" s="22"/>
      <c r="G25" s="53">
        <f t="shared" si="0"/>
        <v>0</v>
      </c>
      <c r="H25" s="38"/>
      <c r="I25" s="47"/>
      <c r="J25" s="42"/>
      <c r="K25" s="43"/>
      <c r="L25" s="53">
        <f t="shared" si="1"/>
        <v>0</v>
      </c>
      <c r="M25" s="38"/>
      <c r="N25" s="43"/>
      <c r="O25" s="33"/>
    </row>
    <row r="26" spans="1:15" ht="57" customHeight="1">
      <c r="A26" s="117"/>
      <c r="B26" s="18"/>
      <c r="C26" s="123" t="s">
        <v>26</v>
      </c>
      <c r="D26" s="123"/>
      <c r="E26" s="123"/>
      <c r="F26" s="22"/>
      <c r="G26" s="56">
        <f t="shared" si="0"/>
        <v>342000</v>
      </c>
      <c r="H26" s="38">
        <v>342000</v>
      </c>
      <c r="I26" s="48" t="s">
        <v>45</v>
      </c>
      <c r="J26" s="38">
        <v>342000</v>
      </c>
      <c r="K26" s="44" t="s">
        <v>46</v>
      </c>
      <c r="L26" s="53">
        <f t="shared" si="1"/>
        <v>0</v>
      </c>
      <c r="M26" s="38"/>
      <c r="N26" s="43"/>
      <c r="O26" s="33"/>
    </row>
    <row r="27" spans="1:15" ht="22.5" customHeight="1">
      <c r="A27" s="117"/>
      <c r="B27" s="18"/>
      <c r="C27" s="123" t="s">
        <v>27</v>
      </c>
      <c r="D27" s="123"/>
      <c r="E27" s="123"/>
      <c r="F27" s="22"/>
      <c r="G27" s="53">
        <f t="shared" si="0"/>
        <v>0</v>
      </c>
      <c r="H27" s="38"/>
      <c r="I27" s="47"/>
      <c r="J27" s="42"/>
      <c r="K27" s="43"/>
      <c r="L27" s="53">
        <f t="shared" si="1"/>
        <v>0</v>
      </c>
      <c r="M27" s="38"/>
      <c r="N27" s="43"/>
      <c r="O27" s="33"/>
    </row>
    <row r="28" spans="1:15" ht="33.75" customHeight="1">
      <c r="A28" s="117"/>
      <c r="B28" s="18"/>
      <c r="C28" s="123" t="s">
        <v>28</v>
      </c>
      <c r="D28" s="123"/>
      <c r="E28" s="123"/>
      <c r="F28" s="22"/>
      <c r="G28" s="56">
        <f t="shared" si="0"/>
        <v>66000</v>
      </c>
      <c r="H28" s="38">
        <v>66000</v>
      </c>
      <c r="I28" s="48" t="s">
        <v>48</v>
      </c>
      <c r="J28" s="38">
        <v>66000</v>
      </c>
      <c r="K28" s="44" t="s">
        <v>47</v>
      </c>
      <c r="L28" s="53">
        <f t="shared" si="1"/>
        <v>0</v>
      </c>
      <c r="M28" s="38"/>
      <c r="N28" s="43"/>
      <c r="O28" s="33"/>
    </row>
    <row r="29" spans="1:15" ht="22.5" customHeight="1">
      <c r="A29" s="117"/>
      <c r="B29" s="18"/>
      <c r="C29" s="123" t="s">
        <v>29</v>
      </c>
      <c r="D29" s="123"/>
      <c r="E29" s="123"/>
      <c r="F29" s="22"/>
      <c r="G29" s="53">
        <f t="shared" si="0"/>
        <v>0</v>
      </c>
      <c r="H29" s="38"/>
      <c r="I29" s="47"/>
      <c r="J29" s="42"/>
      <c r="K29" s="43"/>
      <c r="L29" s="53">
        <f t="shared" si="1"/>
        <v>0</v>
      </c>
      <c r="M29" s="38"/>
      <c r="N29" s="43"/>
      <c r="O29" s="33"/>
    </row>
    <row r="30" spans="1:15" ht="38.25" customHeight="1">
      <c r="A30" s="117"/>
      <c r="B30" s="18"/>
      <c r="C30" s="123" t="s">
        <v>30</v>
      </c>
      <c r="D30" s="123"/>
      <c r="E30" s="123"/>
      <c r="F30" s="22"/>
      <c r="G30" s="56">
        <f t="shared" si="0"/>
        <v>440000</v>
      </c>
      <c r="H30" s="38">
        <v>440000</v>
      </c>
      <c r="I30" s="48" t="s">
        <v>49</v>
      </c>
      <c r="J30" s="38">
        <v>440000</v>
      </c>
      <c r="K30" s="44" t="s">
        <v>50</v>
      </c>
      <c r="L30" s="53">
        <f t="shared" si="1"/>
        <v>0</v>
      </c>
      <c r="M30" s="38"/>
      <c r="N30" s="43"/>
      <c r="O30" s="33"/>
    </row>
    <row r="31" spans="1:15" ht="22.5" customHeight="1">
      <c r="A31" s="117"/>
      <c r="B31" s="18"/>
      <c r="C31" s="123" t="s">
        <v>31</v>
      </c>
      <c r="D31" s="123"/>
      <c r="E31" s="123"/>
      <c r="F31" s="22"/>
      <c r="G31" s="53">
        <f t="shared" si="0"/>
        <v>0</v>
      </c>
      <c r="H31" s="38"/>
      <c r="I31" s="47"/>
      <c r="J31" s="38"/>
      <c r="K31" s="43"/>
      <c r="L31" s="53">
        <f t="shared" si="1"/>
        <v>0</v>
      </c>
      <c r="M31" s="38"/>
      <c r="N31" s="43"/>
      <c r="O31" s="33"/>
    </row>
    <row r="32" spans="1:15" ht="22.5" customHeight="1">
      <c r="A32" s="117"/>
      <c r="B32" s="18"/>
      <c r="C32" s="123" t="s">
        <v>32</v>
      </c>
      <c r="D32" s="123"/>
      <c r="E32" s="123"/>
      <c r="F32" s="22"/>
      <c r="G32" s="53">
        <f t="shared" si="0"/>
        <v>0</v>
      </c>
      <c r="H32" s="38"/>
      <c r="I32" s="47"/>
      <c r="J32" s="42"/>
      <c r="K32" s="43"/>
      <c r="L32" s="53">
        <f t="shared" si="1"/>
        <v>0</v>
      </c>
      <c r="M32" s="38"/>
      <c r="N32" s="43"/>
      <c r="O32" s="33"/>
    </row>
    <row r="33" spans="1:15" ht="22.5" customHeight="1">
      <c r="A33" s="117"/>
      <c r="B33" s="18"/>
      <c r="C33" s="123" t="s">
        <v>33</v>
      </c>
      <c r="D33" s="123"/>
      <c r="E33" s="123"/>
      <c r="F33" s="22"/>
      <c r="G33" s="53">
        <f t="shared" si="0"/>
        <v>0</v>
      </c>
      <c r="H33" s="38"/>
      <c r="I33" s="46"/>
      <c r="J33" s="42"/>
      <c r="K33" s="41"/>
      <c r="L33" s="53">
        <f t="shared" si="1"/>
        <v>0</v>
      </c>
      <c r="M33" s="38"/>
      <c r="N33" s="41"/>
      <c r="O33" s="33"/>
    </row>
    <row r="34" spans="1:15" ht="22.5" customHeight="1">
      <c r="A34" s="117"/>
      <c r="B34" s="18"/>
      <c r="C34" s="123" t="s">
        <v>34</v>
      </c>
      <c r="D34" s="123"/>
      <c r="E34" s="123"/>
      <c r="F34" s="22"/>
      <c r="G34" s="53">
        <f t="shared" si="0"/>
        <v>0</v>
      </c>
      <c r="H34" s="38"/>
      <c r="I34" s="46"/>
      <c r="J34" s="42"/>
      <c r="K34" s="41"/>
      <c r="L34" s="53">
        <f t="shared" si="1"/>
        <v>0</v>
      </c>
      <c r="M34" s="38"/>
      <c r="N34" s="41"/>
      <c r="O34" s="33"/>
    </row>
    <row r="35" spans="1:15" ht="22.5" customHeight="1">
      <c r="A35" s="117"/>
      <c r="B35" s="18"/>
      <c r="C35" s="123" t="s">
        <v>35</v>
      </c>
      <c r="D35" s="123"/>
      <c r="E35" s="123"/>
      <c r="F35" s="22"/>
      <c r="G35" s="53">
        <f t="shared" si="0"/>
        <v>0</v>
      </c>
      <c r="H35" s="38"/>
      <c r="I35" s="46"/>
      <c r="J35" s="42"/>
      <c r="K35" s="43"/>
      <c r="L35" s="53">
        <f t="shared" si="1"/>
        <v>0</v>
      </c>
      <c r="M35" s="38"/>
      <c r="N35" s="43"/>
      <c r="O35" s="33"/>
    </row>
    <row r="36" spans="1:15" ht="22.5" customHeight="1">
      <c r="A36" s="117"/>
      <c r="B36" s="34"/>
      <c r="C36" s="143"/>
      <c r="D36" s="143"/>
      <c r="E36" s="143"/>
      <c r="F36" s="35"/>
      <c r="G36" s="53">
        <f t="shared" si="0"/>
        <v>0</v>
      </c>
      <c r="H36" s="38"/>
      <c r="I36" s="46"/>
      <c r="J36" s="42"/>
      <c r="K36" s="43"/>
      <c r="L36" s="53">
        <f t="shared" si="1"/>
        <v>0</v>
      </c>
      <c r="M36" s="38"/>
      <c r="N36" s="43"/>
      <c r="O36" s="33"/>
    </row>
    <row r="37" spans="1:15" ht="22.5" customHeight="1" thickBot="1">
      <c r="A37" s="117"/>
      <c r="B37" s="23"/>
      <c r="C37" s="129" t="s">
        <v>11</v>
      </c>
      <c r="D37" s="129"/>
      <c r="E37" s="129"/>
      <c r="F37" s="36"/>
      <c r="G37" s="57">
        <f>G22+G23+G24+G25+G26+G27+G28+G29+G30+G31+G32+G33+G34+G35+G36</f>
        <v>2096000</v>
      </c>
      <c r="H37" s="57">
        <f>H22+H23+H24+H25+H26+H27+H28+H29+H30+H31+H32+H33+H34+H35+H36</f>
        <v>2096000</v>
      </c>
      <c r="I37" s="55"/>
      <c r="J37" s="57">
        <f>J22+J23+J24+J25+J26+J27+J28+J29+J30+J31+J32+J33+J34+J35+J36</f>
        <v>2000000</v>
      </c>
      <c r="K37" s="55"/>
      <c r="L37" s="57">
        <f>L22+L23+L24+L25+L26+L27+L28+L29+L30+L31+L32+L33+L34+L35+L36</f>
        <v>96000</v>
      </c>
      <c r="M37" s="54">
        <f>M22+M23+M24+M25+M26+M27+M28+M29+M30+M31+M32+M33+M34+M35+M36</f>
        <v>0</v>
      </c>
      <c r="N37" s="55"/>
      <c r="O37" s="58"/>
    </row>
    <row r="38" spans="1:15" ht="22.5" customHeight="1" thickBot="1" thickTop="1">
      <c r="A38" s="9"/>
      <c r="C38" s="3"/>
      <c r="D38" s="3"/>
      <c r="F38" s="3"/>
      <c r="G38" s="3"/>
      <c r="H38" s="3"/>
      <c r="I38" s="37" t="s">
        <v>36</v>
      </c>
      <c r="J38" s="45">
        <v>2000000</v>
      </c>
      <c r="K38" s="3"/>
      <c r="L38" s="3"/>
      <c r="M38" s="3"/>
      <c r="N38" s="37"/>
      <c r="O38" s="39"/>
    </row>
    <row r="39" spans="2:12" ht="22.5" customHeight="1" thickTop="1">
      <c r="B39" s="2" t="s">
        <v>42</v>
      </c>
      <c r="L39" s="3"/>
    </row>
    <row r="40" ht="23.25" customHeight="1"/>
    <row r="49" ht="13.5">
      <c r="B49" s="7" t="s">
        <v>43</v>
      </c>
    </row>
    <row r="50" ht="13.5">
      <c r="B50" s="7" t="s">
        <v>37</v>
      </c>
    </row>
    <row r="51" ht="13.5">
      <c r="B51" s="7" t="s">
        <v>38</v>
      </c>
    </row>
    <row r="99" ht="13.5">
      <c r="A99" s="4"/>
    </row>
  </sheetData>
  <sheetProtection/>
  <mergeCells count="55">
    <mergeCell ref="C37:E37"/>
    <mergeCell ref="C34:E34"/>
    <mergeCell ref="C35:E35"/>
    <mergeCell ref="C36:E36"/>
    <mergeCell ref="C31:E31"/>
    <mergeCell ref="C32:E32"/>
    <mergeCell ref="C33:E33"/>
    <mergeCell ref="C30:E30"/>
    <mergeCell ref="C25:E25"/>
    <mergeCell ref="C26:E26"/>
    <mergeCell ref="C27:E27"/>
    <mergeCell ref="C22:E22"/>
    <mergeCell ref="C23:E23"/>
    <mergeCell ref="C24:E24"/>
    <mergeCell ref="C28:E28"/>
    <mergeCell ref="C29:E29"/>
    <mergeCell ref="C19:E21"/>
    <mergeCell ref="G19:G21"/>
    <mergeCell ref="H19:L19"/>
    <mergeCell ref="M19:N20"/>
    <mergeCell ref="O19:O21"/>
    <mergeCell ref="H20:I20"/>
    <mergeCell ref="J20:K20"/>
    <mergeCell ref="C15:E15"/>
    <mergeCell ref="H15:K15"/>
    <mergeCell ref="L15:O15"/>
    <mergeCell ref="C16:E16"/>
    <mergeCell ref="H16:K16"/>
    <mergeCell ref="L16:O16"/>
    <mergeCell ref="H11:K11"/>
    <mergeCell ref="L12:O12"/>
    <mergeCell ref="L11:O11"/>
    <mergeCell ref="C14:E14"/>
    <mergeCell ref="H14:K14"/>
    <mergeCell ref="L14:O14"/>
    <mergeCell ref="H9:K9"/>
    <mergeCell ref="L9:O9"/>
    <mergeCell ref="C10:E10"/>
    <mergeCell ref="L10:O10"/>
    <mergeCell ref="C13:E13"/>
    <mergeCell ref="H13:K13"/>
    <mergeCell ref="L13:O13"/>
    <mergeCell ref="C11:E11"/>
    <mergeCell ref="C12:E12"/>
    <mergeCell ref="H12:K12"/>
    <mergeCell ref="B2:O2"/>
    <mergeCell ref="C5:E5"/>
    <mergeCell ref="G5:I5"/>
    <mergeCell ref="L5:O5"/>
    <mergeCell ref="H10:K10"/>
    <mergeCell ref="A6:A37"/>
    <mergeCell ref="C6:E6"/>
    <mergeCell ref="G6:I6"/>
    <mergeCell ref="L6:O6"/>
    <mergeCell ref="C9:E9"/>
  </mergeCells>
  <dataValidations count="3">
    <dataValidation allowBlank="1" showInputMessage="1" showErrorMessage="1" promptTitle="重要！" prompt="機械的に処理しますので、別紙4「団体概要」に記入した団体名と同じものを正確に入力してください。" sqref="G5:I5"/>
    <dataValidation type="list" allowBlank="1" showInputMessage="1" showErrorMessage="1" promptTitle="入力規則" prompt="指定された事業細目名以外は入力できません" errorTitle="入力規則" error="指定された事業細目名以外は入力できません" sqref="G6:I6">
      <formula1>$B$49:$B$51</formula1>
    </dataValidation>
    <dataValidation type="custom" allowBlank="1" showInputMessage="1" showErrorMessage="1" error="くじ助成金額は、1000円未満切り捨てとなります。" sqref="G11">
      <formula1>MOD(G11,1000)=0</formula1>
    </dataValidation>
  </dataValidations>
  <printOptions horizontalCentered="1" verticalCentered="1"/>
  <pageMargins left="0" right="0" top="0.2362204724409449" bottom="0" header="0.2362204724409449" footer="0"/>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BC99"/>
  <sheetViews>
    <sheetView tabSelected="1" view="pageBreakPreview" zoomScale="85" zoomScaleSheetLayoutView="85" zoomScalePageLayoutView="0" workbookViewId="0" topLeftCell="A10">
      <selection activeCell="I28" sqref="I28"/>
    </sheetView>
  </sheetViews>
  <sheetFormatPr defaultColWidth="9.00390625" defaultRowHeight="13.5"/>
  <cols>
    <col min="1" max="1" width="4.125" style="60" customWidth="1"/>
    <col min="2" max="2" width="1.625" style="62" customWidth="1"/>
    <col min="3" max="4" width="2.375" style="60" customWidth="1"/>
    <col min="5" max="5" width="17.375" style="62" customWidth="1"/>
    <col min="6" max="6" width="1.4921875" style="60" customWidth="1"/>
    <col min="7" max="7" width="17.625" style="60" customWidth="1"/>
    <col min="8" max="8" width="10.875" style="60" customWidth="1"/>
    <col min="9" max="9" width="48.125" style="60" customWidth="1"/>
    <col min="10" max="10" width="13.875" style="60" customWidth="1"/>
    <col min="11" max="11" width="46.00390625" style="60" bestFit="1" customWidth="1"/>
    <col min="12" max="12" width="14.375" style="60" customWidth="1"/>
    <col min="13" max="13" width="10.875" style="60" customWidth="1"/>
    <col min="14" max="14" width="29.375" style="60" customWidth="1"/>
    <col min="15" max="15" width="23.50390625" style="60" customWidth="1"/>
    <col min="16" max="16384" width="9.00390625" style="60" customWidth="1"/>
  </cols>
  <sheetData>
    <row r="1" spans="2:55" ht="18" customHeight="1">
      <c r="B1" s="61" t="s">
        <v>0</v>
      </c>
      <c r="AX1" s="63" t="s">
        <v>1</v>
      </c>
      <c r="AY1" s="64" t="str">
        <f>IF(ISBLANK(G5),"",G5)</f>
        <v>熊本県合志市</v>
      </c>
      <c r="AZ1" s="64" t="str">
        <f>IF(ISBLANK(G6),"",G6)</f>
        <v>総合型地域スポーツクラブ自立支援</v>
      </c>
      <c r="BA1" s="64" t="str">
        <f>IF(ISBLANK(L6),"",L6)</f>
        <v>クラブにしごうし</v>
      </c>
      <c r="BB1" s="64">
        <f>IF(ISBLANK(G11),"",G11)</f>
        <v>2160000</v>
      </c>
      <c r="BC1" s="64">
        <f>IF(ISBLANK(J38),"",J38)</f>
        <v>2400000</v>
      </c>
    </row>
    <row r="2" spans="2:15" ht="18.75" customHeight="1">
      <c r="B2" s="176" t="s">
        <v>2</v>
      </c>
      <c r="C2" s="176"/>
      <c r="D2" s="176"/>
      <c r="E2" s="176"/>
      <c r="F2" s="176"/>
      <c r="G2" s="176"/>
      <c r="H2" s="176"/>
      <c r="I2" s="176"/>
      <c r="J2" s="176"/>
      <c r="K2" s="176"/>
      <c r="L2" s="176"/>
      <c r="M2" s="176"/>
      <c r="N2" s="176"/>
      <c r="O2" s="176"/>
    </row>
    <row r="3" spans="1:7" ht="6" customHeight="1">
      <c r="A3" s="62"/>
      <c r="C3" s="62"/>
      <c r="D3" s="62"/>
      <c r="F3" s="62"/>
      <c r="G3" s="62"/>
    </row>
    <row r="4" spans="1:7" ht="6" customHeight="1">
      <c r="A4" s="62"/>
      <c r="C4" s="62"/>
      <c r="D4" s="62"/>
      <c r="F4" s="62"/>
      <c r="G4" s="62"/>
    </row>
    <row r="5" spans="1:15" ht="20.25" customHeight="1">
      <c r="A5" s="62"/>
      <c r="B5" s="65"/>
      <c r="C5" s="169" t="s">
        <v>52</v>
      </c>
      <c r="D5" s="169"/>
      <c r="E5" s="169"/>
      <c r="F5" s="66"/>
      <c r="G5" s="170" t="s">
        <v>64</v>
      </c>
      <c r="H5" s="170"/>
      <c r="I5" s="170"/>
      <c r="J5" s="62"/>
      <c r="K5" s="67"/>
      <c r="L5" s="177"/>
      <c r="M5" s="177"/>
      <c r="N5" s="177"/>
      <c r="O5" s="177"/>
    </row>
    <row r="6" spans="1:15" ht="20.25" customHeight="1">
      <c r="A6" s="168"/>
      <c r="B6" s="65"/>
      <c r="C6" s="169" t="s">
        <v>3</v>
      </c>
      <c r="D6" s="169"/>
      <c r="E6" s="169"/>
      <c r="F6" s="66"/>
      <c r="G6" s="170" t="s">
        <v>37</v>
      </c>
      <c r="H6" s="170"/>
      <c r="I6" s="170"/>
      <c r="J6" s="69"/>
      <c r="K6" s="70" t="s">
        <v>51</v>
      </c>
      <c r="L6" s="170" t="s">
        <v>59</v>
      </c>
      <c r="M6" s="170"/>
      <c r="N6" s="170"/>
      <c r="O6" s="170"/>
    </row>
    <row r="7" spans="1:7" ht="6" customHeight="1">
      <c r="A7" s="168"/>
      <c r="C7" s="71"/>
      <c r="D7" s="71"/>
      <c r="E7" s="71"/>
      <c r="F7" s="62"/>
      <c r="G7" s="62"/>
    </row>
    <row r="8" spans="1:15" ht="18.75" customHeight="1">
      <c r="A8" s="168"/>
      <c r="B8" s="61" t="s">
        <v>4</v>
      </c>
      <c r="C8" s="71"/>
      <c r="D8" s="71"/>
      <c r="E8" s="72"/>
      <c r="F8" s="73"/>
      <c r="O8" s="60" t="s">
        <v>5</v>
      </c>
    </row>
    <row r="9" spans="1:15" ht="20.25" customHeight="1">
      <c r="A9" s="168"/>
      <c r="B9" s="74"/>
      <c r="C9" s="171" t="s">
        <v>6</v>
      </c>
      <c r="D9" s="171"/>
      <c r="E9" s="171"/>
      <c r="F9" s="75"/>
      <c r="G9" s="76" t="s">
        <v>7</v>
      </c>
      <c r="H9" s="172" t="s">
        <v>8</v>
      </c>
      <c r="I9" s="173"/>
      <c r="J9" s="173"/>
      <c r="K9" s="174"/>
      <c r="L9" s="173" t="s">
        <v>9</v>
      </c>
      <c r="M9" s="173"/>
      <c r="N9" s="173"/>
      <c r="O9" s="175"/>
    </row>
    <row r="10" spans="1:15" ht="22.5" customHeight="1">
      <c r="A10" s="168"/>
      <c r="B10" s="77"/>
      <c r="C10" s="145" t="s">
        <v>10</v>
      </c>
      <c r="D10" s="145"/>
      <c r="E10" s="145"/>
      <c r="F10" s="78"/>
      <c r="G10" s="59">
        <f>SUBTOTAL(9,G11:G12)</f>
        <v>2160000</v>
      </c>
      <c r="H10" s="165"/>
      <c r="I10" s="166"/>
      <c r="J10" s="166"/>
      <c r="K10" s="167"/>
      <c r="L10" s="161"/>
      <c r="M10" s="161"/>
      <c r="N10" s="161"/>
      <c r="O10" s="163"/>
    </row>
    <row r="11" spans="1:15" ht="22.5" customHeight="1">
      <c r="A11" s="168"/>
      <c r="B11" s="77"/>
      <c r="C11" s="164" t="s">
        <v>56</v>
      </c>
      <c r="D11" s="164"/>
      <c r="E11" s="164"/>
      <c r="F11" s="78"/>
      <c r="G11" s="51">
        <v>2160000</v>
      </c>
      <c r="H11" s="165"/>
      <c r="I11" s="166"/>
      <c r="J11" s="166"/>
      <c r="K11" s="167"/>
      <c r="L11" s="160"/>
      <c r="M11" s="161"/>
      <c r="N11" s="161"/>
      <c r="O11" s="163"/>
    </row>
    <row r="12" spans="1:15" ht="22.5" customHeight="1">
      <c r="A12" s="168"/>
      <c r="B12" s="77"/>
      <c r="C12" s="164" t="s">
        <v>57</v>
      </c>
      <c r="D12" s="164"/>
      <c r="E12" s="164"/>
      <c r="F12" s="78"/>
      <c r="G12" s="80">
        <v>0</v>
      </c>
      <c r="H12" s="165"/>
      <c r="I12" s="166"/>
      <c r="J12" s="166"/>
      <c r="K12" s="167"/>
      <c r="L12" s="160"/>
      <c r="M12" s="161"/>
      <c r="N12" s="161"/>
      <c r="O12" s="163"/>
    </row>
    <row r="13" spans="1:15" ht="22.5" customHeight="1">
      <c r="A13" s="168"/>
      <c r="B13" s="77"/>
      <c r="C13" s="145" t="s">
        <v>41</v>
      </c>
      <c r="D13" s="145"/>
      <c r="E13" s="145"/>
      <c r="F13" s="81"/>
      <c r="G13" s="80">
        <v>459000</v>
      </c>
      <c r="H13" s="160" t="s">
        <v>65</v>
      </c>
      <c r="I13" s="161"/>
      <c r="J13" s="161"/>
      <c r="K13" s="162"/>
      <c r="L13" s="161"/>
      <c r="M13" s="161"/>
      <c r="N13" s="161"/>
      <c r="O13" s="163"/>
    </row>
    <row r="14" spans="1:15" ht="22.5" customHeight="1">
      <c r="A14" s="168"/>
      <c r="B14" s="77"/>
      <c r="C14" s="145"/>
      <c r="D14" s="145"/>
      <c r="E14" s="145"/>
      <c r="F14" s="78"/>
      <c r="G14" s="80"/>
      <c r="H14" s="160"/>
      <c r="I14" s="161"/>
      <c r="J14" s="161"/>
      <c r="K14" s="162"/>
      <c r="L14" s="161"/>
      <c r="M14" s="161"/>
      <c r="N14" s="161"/>
      <c r="O14" s="163"/>
    </row>
    <row r="15" spans="1:15" ht="22.5" customHeight="1">
      <c r="A15" s="168"/>
      <c r="B15" s="77"/>
      <c r="C15" s="145"/>
      <c r="D15" s="145"/>
      <c r="E15" s="145"/>
      <c r="F15" s="78"/>
      <c r="G15" s="80"/>
      <c r="H15" s="160"/>
      <c r="I15" s="161"/>
      <c r="J15" s="161"/>
      <c r="K15" s="162"/>
      <c r="L15" s="161"/>
      <c r="M15" s="161"/>
      <c r="N15" s="161"/>
      <c r="O15" s="163"/>
    </row>
    <row r="16" spans="1:15" ht="22.5" customHeight="1">
      <c r="A16" s="168"/>
      <c r="B16" s="82"/>
      <c r="C16" s="144" t="s">
        <v>11</v>
      </c>
      <c r="D16" s="144"/>
      <c r="E16" s="144"/>
      <c r="F16" s="83"/>
      <c r="G16" s="84">
        <f>SUBTOTAL(9,G10:G15)</f>
        <v>2619000</v>
      </c>
      <c r="H16" s="147"/>
      <c r="I16" s="148"/>
      <c r="J16" s="148"/>
      <c r="K16" s="149"/>
      <c r="L16" s="148"/>
      <c r="M16" s="148"/>
      <c r="N16" s="148"/>
      <c r="O16" s="150"/>
    </row>
    <row r="17" spans="1:15" ht="8.25" customHeight="1">
      <c r="A17" s="168"/>
      <c r="C17" s="71"/>
      <c r="D17" s="71"/>
      <c r="E17" s="71"/>
      <c r="F17" s="62"/>
      <c r="O17" s="62"/>
    </row>
    <row r="18" spans="1:15" ht="18.75" customHeight="1">
      <c r="A18" s="168"/>
      <c r="B18" s="61" t="s">
        <v>12</v>
      </c>
      <c r="C18" s="71"/>
      <c r="D18" s="71"/>
      <c r="E18" s="72"/>
      <c r="F18" s="73"/>
      <c r="O18" s="60" t="s">
        <v>5</v>
      </c>
    </row>
    <row r="19" spans="1:15" ht="18.75" customHeight="1">
      <c r="A19" s="168"/>
      <c r="B19" s="85"/>
      <c r="C19" s="151" t="s">
        <v>6</v>
      </c>
      <c r="D19" s="151"/>
      <c r="E19" s="151"/>
      <c r="F19" s="86"/>
      <c r="G19" s="154" t="s">
        <v>13</v>
      </c>
      <c r="H19" s="154" t="s">
        <v>14</v>
      </c>
      <c r="I19" s="154"/>
      <c r="J19" s="154"/>
      <c r="K19" s="154"/>
      <c r="L19" s="154"/>
      <c r="M19" s="154" t="s">
        <v>15</v>
      </c>
      <c r="N19" s="156"/>
      <c r="O19" s="157" t="s">
        <v>9</v>
      </c>
    </row>
    <row r="20" spans="1:15" ht="18.75" customHeight="1">
      <c r="A20" s="168"/>
      <c r="B20" s="87"/>
      <c r="C20" s="152"/>
      <c r="D20" s="152"/>
      <c r="E20" s="152"/>
      <c r="F20" s="88"/>
      <c r="G20" s="155"/>
      <c r="H20" s="159" t="s">
        <v>16</v>
      </c>
      <c r="I20" s="159"/>
      <c r="J20" s="159" t="s">
        <v>17</v>
      </c>
      <c r="K20" s="159"/>
      <c r="L20" s="89" t="s">
        <v>18</v>
      </c>
      <c r="M20" s="155"/>
      <c r="N20" s="155"/>
      <c r="O20" s="158"/>
    </row>
    <row r="21" spans="1:15" ht="18.75" customHeight="1">
      <c r="A21" s="168"/>
      <c r="B21" s="90"/>
      <c r="C21" s="153"/>
      <c r="D21" s="153"/>
      <c r="E21" s="153"/>
      <c r="F21" s="91"/>
      <c r="G21" s="155"/>
      <c r="H21" s="89" t="s">
        <v>19</v>
      </c>
      <c r="I21" s="89" t="s">
        <v>20</v>
      </c>
      <c r="J21" s="89" t="s">
        <v>19</v>
      </c>
      <c r="K21" s="89" t="s">
        <v>20</v>
      </c>
      <c r="L21" s="92" t="s">
        <v>21</v>
      </c>
      <c r="M21" s="89" t="s">
        <v>19</v>
      </c>
      <c r="N21" s="89" t="s">
        <v>20</v>
      </c>
      <c r="O21" s="158"/>
    </row>
    <row r="22" spans="1:15" ht="126" customHeight="1">
      <c r="A22" s="168"/>
      <c r="B22" s="77"/>
      <c r="C22" s="145" t="s">
        <v>22</v>
      </c>
      <c r="D22" s="145"/>
      <c r="E22" s="145"/>
      <c r="F22" s="81"/>
      <c r="G22" s="79">
        <f aca="true" t="shared" si="0" ref="G22:G36">H22+M22</f>
        <v>1080000</v>
      </c>
      <c r="H22" s="80">
        <v>1080000</v>
      </c>
      <c r="I22" s="108" t="s">
        <v>62</v>
      </c>
      <c r="J22" s="93">
        <v>1080000</v>
      </c>
      <c r="K22" s="108" t="s">
        <v>62</v>
      </c>
      <c r="L22" s="79">
        <f aca="true" t="shared" si="1" ref="L22:L36">H22-J22</f>
        <v>0</v>
      </c>
      <c r="M22" s="80"/>
      <c r="N22" s="94"/>
      <c r="O22" s="109" t="s">
        <v>61</v>
      </c>
    </row>
    <row r="23" spans="1:15" ht="22.5" customHeight="1">
      <c r="A23" s="168"/>
      <c r="B23" s="77"/>
      <c r="C23" s="145" t="s">
        <v>23</v>
      </c>
      <c r="D23" s="145"/>
      <c r="E23" s="145"/>
      <c r="F23" s="96"/>
      <c r="G23" s="79">
        <f t="shared" si="0"/>
        <v>0</v>
      </c>
      <c r="H23" s="80"/>
      <c r="I23" s="50"/>
      <c r="J23" s="93"/>
      <c r="K23" s="50"/>
      <c r="L23" s="79">
        <f t="shared" si="1"/>
        <v>0</v>
      </c>
      <c r="M23" s="80"/>
      <c r="N23" s="97"/>
      <c r="O23" s="95"/>
    </row>
    <row r="24" spans="1:15" ht="22.5" customHeight="1">
      <c r="A24" s="168"/>
      <c r="B24" s="77"/>
      <c r="C24" s="145" t="s">
        <v>24</v>
      </c>
      <c r="D24" s="145"/>
      <c r="E24" s="145"/>
      <c r="F24" s="81"/>
      <c r="G24" s="79">
        <f t="shared" si="0"/>
        <v>0</v>
      </c>
      <c r="H24" s="80"/>
      <c r="I24" s="50"/>
      <c r="J24" s="93"/>
      <c r="K24" s="50"/>
      <c r="L24" s="79">
        <f t="shared" si="1"/>
        <v>0</v>
      </c>
      <c r="M24" s="80"/>
      <c r="N24" s="97"/>
      <c r="O24" s="95"/>
    </row>
    <row r="25" spans="1:15" ht="22.5" customHeight="1">
      <c r="A25" s="168"/>
      <c r="B25" s="77"/>
      <c r="C25" s="145" t="s">
        <v>25</v>
      </c>
      <c r="D25" s="145"/>
      <c r="E25" s="145"/>
      <c r="F25" s="81"/>
      <c r="G25" s="79">
        <f t="shared" si="0"/>
        <v>0</v>
      </c>
      <c r="H25" s="80"/>
      <c r="I25" s="50"/>
      <c r="J25" s="93"/>
      <c r="K25" s="50"/>
      <c r="L25" s="79">
        <f t="shared" si="1"/>
        <v>0</v>
      </c>
      <c r="M25" s="80"/>
      <c r="N25" s="50"/>
      <c r="O25" s="95"/>
    </row>
    <row r="26" spans="1:15" ht="138" customHeight="1">
      <c r="A26" s="168"/>
      <c r="B26" s="77"/>
      <c r="C26" s="145" t="s">
        <v>26</v>
      </c>
      <c r="D26" s="145"/>
      <c r="E26" s="145"/>
      <c r="F26" s="81"/>
      <c r="G26" s="79">
        <f t="shared" si="0"/>
        <v>514000</v>
      </c>
      <c r="H26" s="80">
        <v>514000</v>
      </c>
      <c r="I26" s="108" t="s">
        <v>63</v>
      </c>
      <c r="J26" s="93">
        <v>514000</v>
      </c>
      <c r="K26" s="108" t="s">
        <v>63</v>
      </c>
      <c r="L26" s="79">
        <f t="shared" si="1"/>
        <v>0</v>
      </c>
      <c r="M26" s="80"/>
      <c r="N26" s="50"/>
      <c r="O26" s="95"/>
    </row>
    <row r="27" spans="1:15" ht="22.5" customHeight="1">
      <c r="A27" s="168"/>
      <c r="B27" s="77"/>
      <c r="C27" s="145" t="s">
        <v>27</v>
      </c>
      <c r="D27" s="145"/>
      <c r="E27" s="145"/>
      <c r="F27" s="81"/>
      <c r="G27" s="79">
        <f t="shared" si="0"/>
        <v>0</v>
      </c>
      <c r="H27" s="80"/>
      <c r="I27" s="98"/>
      <c r="J27" s="93"/>
      <c r="K27" s="98"/>
      <c r="L27" s="79">
        <f t="shared" si="1"/>
        <v>0</v>
      </c>
      <c r="M27" s="80"/>
      <c r="N27" s="50"/>
      <c r="O27" s="95"/>
    </row>
    <row r="28" spans="1:15" ht="175.5">
      <c r="A28" s="168"/>
      <c r="B28" s="77"/>
      <c r="C28" s="145" t="s">
        <v>28</v>
      </c>
      <c r="D28" s="145"/>
      <c r="E28" s="145"/>
      <c r="F28" s="81"/>
      <c r="G28" s="79">
        <f t="shared" si="0"/>
        <v>676000</v>
      </c>
      <c r="H28" s="80">
        <v>676000</v>
      </c>
      <c r="I28" s="108" t="s">
        <v>60</v>
      </c>
      <c r="J28" s="93">
        <v>676000</v>
      </c>
      <c r="K28" s="108" t="s">
        <v>60</v>
      </c>
      <c r="L28" s="79">
        <f t="shared" si="1"/>
        <v>0</v>
      </c>
      <c r="M28" s="80"/>
      <c r="N28" s="50"/>
      <c r="O28" s="95"/>
    </row>
    <row r="29" spans="1:15" ht="33.75" customHeight="1">
      <c r="A29" s="168"/>
      <c r="B29" s="77"/>
      <c r="C29" s="145" t="s">
        <v>29</v>
      </c>
      <c r="D29" s="145"/>
      <c r="E29" s="145"/>
      <c r="F29" s="81"/>
      <c r="G29" s="79">
        <f t="shared" si="0"/>
        <v>0</v>
      </c>
      <c r="H29" s="80"/>
      <c r="I29" s="108"/>
      <c r="J29" s="93"/>
      <c r="K29" s="108"/>
      <c r="L29" s="79">
        <f t="shared" si="1"/>
        <v>0</v>
      </c>
      <c r="M29" s="80"/>
      <c r="N29" s="50"/>
      <c r="O29" s="95"/>
    </row>
    <row r="30" spans="1:15" ht="67.5" customHeight="1">
      <c r="A30" s="168"/>
      <c r="B30" s="77"/>
      <c r="C30" s="145" t="s">
        <v>30</v>
      </c>
      <c r="D30" s="145"/>
      <c r="E30" s="145"/>
      <c r="F30" s="81"/>
      <c r="G30" s="79">
        <f t="shared" si="0"/>
        <v>349000</v>
      </c>
      <c r="H30" s="80">
        <v>349000</v>
      </c>
      <c r="I30" s="108" t="s">
        <v>66</v>
      </c>
      <c r="J30" s="93">
        <v>349000</v>
      </c>
      <c r="K30" s="108" t="s">
        <v>66</v>
      </c>
      <c r="L30" s="79">
        <f t="shared" si="1"/>
        <v>0</v>
      </c>
      <c r="M30" s="80"/>
      <c r="N30" s="50"/>
      <c r="O30" s="95"/>
    </row>
    <row r="31" spans="1:15" ht="22.5" customHeight="1">
      <c r="A31" s="168"/>
      <c r="B31" s="77"/>
      <c r="C31" s="145" t="s">
        <v>31</v>
      </c>
      <c r="D31" s="145"/>
      <c r="E31" s="145"/>
      <c r="F31" s="81"/>
      <c r="G31" s="79">
        <f t="shared" si="0"/>
        <v>0</v>
      </c>
      <c r="H31" s="80"/>
      <c r="I31" s="50"/>
      <c r="J31" s="93"/>
      <c r="K31" s="50"/>
      <c r="L31" s="79">
        <f t="shared" si="1"/>
        <v>0</v>
      </c>
      <c r="M31" s="80"/>
      <c r="N31" s="50"/>
      <c r="O31" s="95"/>
    </row>
    <row r="32" spans="1:15" ht="22.5" customHeight="1">
      <c r="A32" s="168"/>
      <c r="B32" s="77"/>
      <c r="C32" s="145" t="s">
        <v>32</v>
      </c>
      <c r="D32" s="145"/>
      <c r="E32" s="145"/>
      <c r="F32" s="81"/>
      <c r="G32" s="79">
        <f t="shared" si="0"/>
        <v>0</v>
      </c>
      <c r="H32" s="80"/>
      <c r="I32" s="50"/>
      <c r="J32" s="93"/>
      <c r="K32" s="50"/>
      <c r="L32" s="79">
        <f t="shared" si="1"/>
        <v>0</v>
      </c>
      <c r="M32" s="80"/>
      <c r="N32" s="50"/>
      <c r="O32" s="95"/>
    </row>
    <row r="33" spans="1:15" ht="22.5" customHeight="1">
      <c r="A33" s="168"/>
      <c r="B33" s="77"/>
      <c r="C33" s="145" t="s">
        <v>33</v>
      </c>
      <c r="D33" s="145"/>
      <c r="E33" s="145"/>
      <c r="F33" s="81"/>
      <c r="G33" s="79">
        <f t="shared" si="0"/>
        <v>0</v>
      </c>
      <c r="H33" s="80"/>
      <c r="I33" s="50"/>
      <c r="J33" s="93"/>
      <c r="K33" s="97"/>
      <c r="L33" s="79">
        <f t="shared" si="1"/>
        <v>0</v>
      </c>
      <c r="M33" s="80"/>
      <c r="N33" s="97"/>
      <c r="O33" s="95"/>
    </row>
    <row r="34" spans="1:15" ht="22.5" customHeight="1">
      <c r="A34" s="168"/>
      <c r="B34" s="77"/>
      <c r="C34" s="145" t="s">
        <v>34</v>
      </c>
      <c r="D34" s="145"/>
      <c r="E34" s="145"/>
      <c r="F34" s="81"/>
      <c r="G34" s="79">
        <f t="shared" si="0"/>
        <v>0</v>
      </c>
      <c r="H34" s="80"/>
      <c r="I34" s="50"/>
      <c r="J34" s="93"/>
      <c r="K34" s="97"/>
      <c r="L34" s="79">
        <f t="shared" si="1"/>
        <v>0</v>
      </c>
      <c r="M34" s="80"/>
      <c r="N34" s="97"/>
      <c r="O34" s="95"/>
    </row>
    <row r="35" spans="1:15" ht="22.5" customHeight="1">
      <c r="A35" s="168"/>
      <c r="B35" s="77"/>
      <c r="C35" s="145" t="s">
        <v>35</v>
      </c>
      <c r="D35" s="145"/>
      <c r="E35" s="145"/>
      <c r="F35" s="81"/>
      <c r="G35" s="79">
        <f t="shared" si="0"/>
        <v>0</v>
      </c>
      <c r="H35" s="80"/>
      <c r="I35" s="50"/>
      <c r="J35" s="93"/>
      <c r="K35" s="50"/>
      <c r="L35" s="79">
        <f>H35-J35</f>
        <v>0</v>
      </c>
      <c r="M35" s="80"/>
      <c r="N35" s="50"/>
      <c r="O35" s="95"/>
    </row>
    <row r="36" spans="1:15" ht="22.5" customHeight="1">
      <c r="A36" s="168"/>
      <c r="B36" s="99"/>
      <c r="C36" s="146"/>
      <c r="D36" s="146"/>
      <c r="E36" s="146"/>
      <c r="F36" s="100"/>
      <c r="G36" s="79">
        <f t="shared" si="0"/>
        <v>0</v>
      </c>
      <c r="H36" s="80"/>
      <c r="I36" s="50"/>
      <c r="J36" s="93"/>
      <c r="K36" s="50"/>
      <c r="L36" s="79">
        <f t="shared" si="1"/>
        <v>0</v>
      </c>
      <c r="M36" s="80"/>
      <c r="N36" s="50"/>
      <c r="O36" s="95"/>
    </row>
    <row r="37" spans="1:15" ht="22.5" customHeight="1" thickBot="1">
      <c r="A37" s="168"/>
      <c r="B37" s="82"/>
      <c r="C37" s="144" t="s">
        <v>11</v>
      </c>
      <c r="D37" s="144"/>
      <c r="E37" s="144"/>
      <c r="F37" s="101"/>
      <c r="G37" s="84">
        <f>G22+G23+G24+G25+G26+G27+G28+G29+G30+G31+G32+G33+G34+G35+G36</f>
        <v>2619000</v>
      </c>
      <c r="H37" s="84">
        <f>H22+H23+H24+H25+H26+H27+H28+H29+H30+H31+H32+H33+H34+H35+H36</f>
        <v>2619000</v>
      </c>
      <c r="I37" s="102"/>
      <c r="J37" s="84">
        <f>J22+J23+J24+J25+J26+J27+J28+J29+J30+J31+J32+J33+J34+J35+J36</f>
        <v>2619000</v>
      </c>
      <c r="K37" s="102"/>
      <c r="L37" s="84">
        <f>L22+L23+L24+L25+L26+L27+L28+L29+L30+L31+L32+L33+L34+L35+L36</f>
        <v>0</v>
      </c>
      <c r="M37" s="84">
        <f>M22+M23+M24+M25+M26+M27+M28+M29+M30+M31+M32+M33+M34+M35+M36</f>
        <v>0</v>
      </c>
      <c r="N37" s="102"/>
      <c r="O37" s="103"/>
    </row>
    <row r="38" spans="1:15" ht="22.5" customHeight="1" thickBot="1" thickTop="1">
      <c r="A38" s="68"/>
      <c r="C38" s="62"/>
      <c r="D38" s="62"/>
      <c r="F38" s="62"/>
      <c r="G38" s="62"/>
      <c r="H38" s="62"/>
      <c r="I38" s="104" t="s">
        <v>58</v>
      </c>
      <c r="J38" s="105">
        <v>2400000</v>
      </c>
      <c r="K38" s="62"/>
      <c r="L38" s="62"/>
      <c r="M38" s="62"/>
      <c r="N38" s="104"/>
      <c r="O38" s="106"/>
    </row>
    <row r="39" spans="2:12" ht="22.5" customHeight="1" thickTop="1">
      <c r="B39" s="61" t="s">
        <v>42</v>
      </c>
      <c r="L39" s="62"/>
    </row>
    <row r="40" ht="23.25" customHeight="1"/>
    <row r="49" ht="13.5">
      <c r="B49" s="107" t="s">
        <v>44</v>
      </c>
    </row>
    <row r="50" ht="13.5">
      <c r="B50" s="107" t="s">
        <v>37</v>
      </c>
    </row>
    <row r="51" ht="13.5">
      <c r="B51" s="107" t="s">
        <v>38</v>
      </c>
    </row>
    <row r="99" ht="13.5">
      <c r="A99" s="63"/>
    </row>
  </sheetData>
  <sheetProtection sheet="1" objects="1" scenarios="1" formatCells="0" formatColumns="0" formatRows="0" insertColumns="0" insertRows="0" deleteColumns="0" deleteRows="0" selectLockedCells="1"/>
  <mergeCells count="55">
    <mergeCell ref="H10:K10"/>
    <mergeCell ref="L12:O12"/>
    <mergeCell ref="L11:O11"/>
    <mergeCell ref="B2:O2"/>
    <mergeCell ref="C5:E5"/>
    <mergeCell ref="G5:I5"/>
    <mergeCell ref="L5:O5"/>
    <mergeCell ref="A6:A37"/>
    <mergeCell ref="C6:E6"/>
    <mergeCell ref="G6:I6"/>
    <mergeCell ref="L6:O6"/>
    <mergeCell ref="C9:E9"/>
    <mergeCell ref="H9:K9"/>
    <mergeCell ref="L9:O9"/>
    <mergeCell ref="C10:E10"/>
    <mergeCell ref="L10:O10"/>
    <mergeCell ref="C13:E13"/>
    <mergeCell ref="H13:K13"/>
    <mergeCell ref="L13:O13"/>
    <mergeCell ref="C12:E12"/>
    <mergeCell ref="C11:E11"/>
    <mergeCell ref="H12:K12"/>
    <mergeCell ref="H11:K11"/>
    <mergeCell ref="C14:E14"/>
    <mergeCell ref="H14:K14"/>
    <mergeCell ref="L14:O14"/>
    <mergeCell ref="C15:E15"/>
    <mergeCell ref="H15:K15"/>
    <mergeCell ref="L15:O15"/>
    <mergeCell ref="C16:E16"/>
    <mergeCell ref="H16:K16"/>
    <mergeCell ref="L16:O16"/>
    <mergeCell ref="C19:E21"/>
    <mergeCell ref="G19:G21"/>
    <mergeCell ref="H19:L19"/>
    <mergeCell ref="M19:N20"/>
    <mergeCell ref="O19:O21"/>
    <mergeCell ref="H20:I20"/>
    <mergeCell ref="J20:K20"/>
    <mergeCell ref="C22:E22"/>
    <mergeCell ref="C23:E23"/>
    <mergeCell ref="C24:E24"/>
    <mergeCell ref="C25:E25"/>
    <mergeCell ref="C26:E26"/>
    <mergeCell ref="C27:E27"/>
    <mergeCell ref="C37:E37"/>
    <mergeCell ref="C34:E34"/>
    <mergeCell ref="C35:E35"/>
    <mergeCell ref="C36:E36"/>
    <mergeCell ref="C28:E28"/>
    <mergeCell ref="C29:E29"/>
    <mergeCell ref="C30:E30"/>
    <mergeCell ref="C31:E31"/>
    <mergeCell ref="C32:E32"/>
    <mergeCell ref="C33:E33"/>
  </mergeCells>
  <dataValidations count="4">
    <dataValidation allowBlank="1" showInputMessage="1" showErrorMessage="1" promptTitle="重要！" prompt="機械的に処理しますので、別紙4「団体概要」に記入した団体名と同じものを正確に入力してください。" sqref="G5:I5"/>
    <dataValidation type="list" allowBlank="1" showInputMessage="1" showErrorMessage="1" promptTitle="入力規則" prompt="指定された事業細目名以外は入力できません" errorTitle="入力規則" error="指定された事業細目名以外は入力できません" sqref="G6:I6">
      <formula1>$B$49:$B$51</formula1>
    </dataValidation>
    <dataValidation type="custom" allowBlank="1" showInputMessage="1" showErrorMessage="1" error="くじ助成金額は、1000円未満切り捨てとなります。" sqref="G11">
      <formula1>MOD(G11,1000)=0</formula1>
    </dataValidation>
    <dataValidation allowBlank="1" showInputMessage="1" showErrorMessage="1" promptTitle="重要！" prompt="灰色のセルは数式が入力されているので、変更しないでください。" sqref="G10"/>
  </dataValidations>
  <printOptions horizontalCentered="1" verticalCentered="1"/>
  <pageMargins left="0" right="0" top="0.2362204724409449" bottom="0" header="0.2362204724409449" footer="0"/>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日本スポーツ振興センター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naashuser</dc:creator>
  <cp:keywords/>
  <dc:description/>
  <cp:lastModifiedBy>坂本　幸</cp:lastModifiedBy>
  <cp:lastPrinted>2013-12-24T08:29:53Z</cp:lastPrinted>
  <dcterms:created xsi:type="dcterms:W3CDTF">2010-10-15T05:14:53Z</dcterms:created>
  <dcterms:modified xsi:type="dcterms:W3CDTF">2013-12-24T08:33:56Z</dcterms:modified>
  <cp:category/>
  <cp:version/>
  <cp:contentType/>
  <cp:contentStatus/>
</cp:coreProperties>
</file>